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45" windowWidth="23235" windowHeight="9495"/>
  </bookViews>
  <sheets>
    <sheet name="Inicio" sheetId="1" r:id="rId1"/>
    <sheet name="Movimiento de Asuntos" sheetId="2" r:id="rId2"/>
    <sheet name="Renuncias" sheetId="4" r:id="rId3"/>
    <sheet name="Ejecutorias de los Penales" sheetId="5" r:id="rId4"/>
    <sheet name="Penales de Ejecutorias" sheetId="6" r:id="rId5"/>
    <sheet name="Personas Enjuiciadas" sheetId="7" r:id="rId6"/>
    <sheet name="Porcentaje Condenas" sheetId="8" r:id="rId7"/>
    <sheet name="Incumplimientos" sheetId="9" r:id="rId8"/>
    <sheet name="Terminación" sheetId="3" r:id="rId9"/>
  </sheets>
  <calcPr calcId="145621"/>
</workbook>
</file>

<file path=xl/calcChain.xml><?xml version="1.0" encoding="utf-8"?>
<calcChain xmlns="http://schemas.openxmlformats.org/spreadsheetml/2006/main">
  <c r="G29" i="6" l="1"/>
  <c r="C29" i="6"/>
  <c r="M29" i="6" l="1"/>
  <c r="F29" i="6"/>
  <c r="H29" i="6"/>
  <c r="I29" i="6"/>
  <c r="K29" i="6"/>
  <c r="J29" i="6"/>
  <c r="L29" i="6"/>
  <c r="D29" i="6"/>
  <c r="E29" i="6"/>
  <c r="E28" i="7" l="1"/>
  <c r="M28" i="7"/>
  <c r="O28" i="7"/>
  <c r="J28" i="7"/>
  <c r="C28" i="9"/>
  <c r="D28" i="9"/>
  <c r="C28" i="7"/>
  <c r="D28" i="7"/>
  <c r="L28" i="7"/>
  <c r="E28" i="9"/>
  <c r="C29" i="3"/>
  <c r="F28" i="7"/>
  <c r="N28" i="7"/>
  <c r="D29" i="3"/>
  <c r="G28" i="7"/>
  <c r="E29" i="3"/>
  <c r="H28" i="7"/>
  <c r="P28" i="7"/>
  <c r="F29" i="3"/>
  <c r="I28" i="7"/>
  <c r="K28" i="7"/>
  <c r="Q28" i="7"/>
  <c r="G29" i="3"/>
  <c r="D28" i="5" l="1"/>
  <c r="C28" i="5" l="1"/>
  <c r="N28" i="2"/>
  <c r="F28" i="5"/>
  <c r="F28" i="2"/>
  <c r="E28" i="2"/>
  <c r="M28" i="2"/>
  <c r="G28" i="2"/>
  <c r="H28" i="2"/>
  <c r="H28" i="5"/>
  <c r="I28" i="2"/>
  <c r="D28" i="4"/>
  <c r="E28" i="4"/>
  <c r="J28" i="2"/>
  <c r="C28" i="4"/>
  <c r="C28" i="2"/>
  <c r="K28" i="2"/>
  <c r="D28" i="2"/>
  <c r="L28" i="2"/>
  <c r="E28" i="5"/>
  <c r="G28" i="5"/>
  <c r="I28" i="5"/>
  <c r="J28" i="5"/>
  <c r="E28" i="8"/>
  <c r="D28" i="8"/>
  <c r="E27" i="8"/>
  <c r="D27" i="8"/>
  <c r="E26" i="8"/>
  <c r="D26" i="8"/>
  <c r="E25" i="8"/>
  <c r="D25" i="8"/>
  <c r="E24" i="8"/>
  <c r="D24" i="8"/>
  <c r="E23" i="8"/>
  <c r="D23" i="8"/>
  <c r="E22" i="8"/>
  <c r="D22" i="8"/>
  <c r="E21" i="8"/>
  <c r="D21" i="8"/>
  <c r="E20" i="8"/>
  <c r="D20" i="8"/>
  <c r="E19" i="8"/>
  <c r="D19" i="8"/>
  <c r="E18" i="8"/>
  <c r="D18" i="8"/>
  <c r="E17" i="8"/>
  <c r="D17" i="8"/>
  <c r="E16" i="8"/>
  <c r="D16" i="8"/>
  <c r="E15" i="8"/>
  <c r="D15" i="8"/>
  <c r="E14" i="8"/>
  <c r="D14" i="8"/>
  <c r="E13" i="8"/>
  <c r="D13" i="8"/>
  <c r="E12" i="8"/>
  <c r="D12" i="8"/>
  <c r="E11" i="8"/>
  <c r="D11" i="8"/>
  <c r="C28" i="8"/>
  <c r="C27" i="8"/>
  <c r="C26" i="8"/>
  <c r="C25" i="8"/>
  <c r="C24" i="8"/>
  <c r="C23" i="8"/>
  <c r="C22" i="8"/>
  <c r="C21" i="8"/>
  <c r="C20" i="8"/>
  <c r="C19" i="8"/>
  <c r="C18" i="8"/>
  <c r="C17" i="8"/>
  <c r="C16" i="8"/>
  <c r="C15" i="8"/>
  <c r="C14" i="8"/>
  <c r="C13" i="8"/>
  <c r="C12" i="8"/>
  <c r="C11" i="8"/>
</calcChain>
</file>

<file path=xl/sharedStrings.xml><?xml version="1.0" encoding="utf-8"?>
<sst xmlns="http://schemas.openxmlformats.org/spreadsheetml/2006/main" count="230" uniqueCount="69">
  <si>
    <t>Movimiento de Asuntos</t>
  </si>
  <si>
    <t>Renuncias,(la víctima se acoge a la dispensa a no declarar)</t>
  </si>
  <si>
    <t>Personas enjuiciadas</t>
  </si>
  <si>
    <t>Porcentaje de condenados</t>
  </si>
  <si>
    <t>Incumplimientos</t>
  </si>
  <si>
    <t>Formas de Terminación</t>
  </si>
  <si>
    <t>Andalucía</t>
  </si>
  <si>
    <t>Aragón</t>
  </si>
  <si>
    <t>Asturias</t>
  </si>
  <si>
    <t>Illes Balears</t>
  </si>
  <si>
    <t>Canarias</t>
  </si>
  <si>
    <t>Cantabria</t>
  </si>
  <si>
    <t>Castilla y León</t>
  </si>
  <si>
    <t>Castilla-La Mancha</t>
  </si>
  <si>
    <t>Cataluña</t>
  </si>
  <si>
    <t>Comunitat Valenciana</t>
  </si>
  <si>
    <t>Extremadura</t>
  </si>
  <si>
    <t>Galicia</t>
  </si>
  <si>
    <t>Madrid</t>
  </si>
  <si>
    <t>Murcia</t>
  </si>
  <si>
    <t>Navarra</t>
  </si>
  <si>
    <t>País Vasco</t>
  </si>
  <si>
    <t>La Rioja</t>
  </si>
  <si>
    <t>España</t>
  </si>
  <si>
    <t xml:space="preserve">Total procesos </t>
  </si>
  <si>
    <t>Procedimientos abreviados</t>
  </si>
  <si>
    <t>Diligencias Urgentes</t>
  </si>
  <si>
    <t>Registrados</t>
  </si>
  <si>
    <t>Reabiertos o reiniciados</t>
  </si>
  <si>
    <t>Resueltos</t>
  </si>
  <si>
    <t>Pendientes al finalizar</t>
  </si>
  <si>
    <t>Renuncias por españolas</t>
  </si>
  <si>
    <t>Renuncias por extranjeras</t>
  </si>
  <si>
    <t>Por españolas</t>
  </si>
  <si>
    <t>Por extranjeras</t>
  </si>
  <si>
    <t>Total</t>
  </si>
  <si>
    <t>Ejecutorias de los Juzgados de Violencia sobre la mujer</t>
  </si>
  <si>
    <t>de ellas corresponden a conformidades en Juzgados de Instrucción o de violencia contra la mujer</t>
  </si>
  <si>
    <t>Pendientes final trimestre</t>
  </si>
  <si>
    <t>Ejecutorias de los Juzgados de Penal</t>
  </si>
  <si>
    <t xml:space="preserve">Procedentes de juzgados de violencia sobre la mujer </t>
  </si>
  <si>
    <t>Resueltos: Archivo provisional</t>
  </si>
  <si>
    <t>Resueltos: Archivo definitivo</t>
  </si>
  <si>
    <t>Sin incoar</t>
  </si>
  <si>
    <t>En trámite</t>
  </si>
  <si>
    <t>Juzgados Penales de Ejecutorias</t>
  </si>
  <si>
    <t>Número</t>
  </si>
  <si>
    <t>Condenado Español</t>
  </si>
  <si>
    <t>Condenado Extranjero</t>
  </si>
  <si>
    <t>Absuelto Español</t>
  </si>
  <si>
    <t>Absuelto Extranjero</t>
  </si>
  <si>
    <t>% condenas entre los  enjuiciados</t>
  </si>
  <si>
    <t>% condenas entre los españoles enjuiciados</t>
  </si>
  <si>
    <t>% condenas entre los extranjeros enjuiciados</t>
  </si>
  <si>
    <t>Condenas</t>
  </si>
  <si>
    <t>Medidas Cautelares Naturaleza Penal</t>
  </si>
  <si>
    <t>Medidas Cautelares Naturaleza Civil</t>
  </si>
  <si>
    <t>De penas art. 48 con relación Art. 57</t>
  </si>
  <si>
    <t>Incumplimiento de Medidas</t>
  </si>
  <si>
    <t xml:space="preserve">Condenatorias previa conformidad </t>
  </si>
  <si>
    <t>Por Archivo Definitivo</t>
  </si>
  <si>
    <t>Por otras
Causas</t>
  </si>
  <si>
    <t xml:space="preserve">Condenatoria </t>
  </si>
  <si>
    <t xml:space="preserve">Absolutoria </t>
  </si>
  <si>
    <t>Renuncias (Casos en los que la víctima  se acoge a la dispensa a la obligación de declarar como testigo Art.416 L.E.CRIM.)</t>
  </si>
  <si>
    <t>Varones</t>
  </si>
  <si>
    <t>Mujeres</t>
  </si>
  <si>
    <t>Ejecutorias de sentencias de los Juzgado de lo Penal en Procesos de Violencia de Género</t>
  </si>
  <si>
    <t>Sentencias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</si>
</sst>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color theme="1"/>
      <name val="Verdana"/>
      <family val="2"/>
    </font>
    <font>
      <sz val="11"/>
      <color theme="1"/>
      <name val="Verdana"/>
      <family val="2"/>
    </font>
    <font>
      <u/>
      <sz val="10"/>
      <color theme="10"/>
      <name val="Arial"/>
      <family val="2"/>
    </font>
    <font>
      <b/>
      <sz val="11"/>
      <color theme="4"/>
      <name val="Verdana"/>
      <family val="2"/>
    </font>
    <font>
      <sz val="10"/>
      <name val="Verdana"/>
      <family val="2"/>
    </font>
    <font>
      <b/>
      <sz val="11"/>
      <color theme="0"/>
      <name val="Verdana"/>
      <family val="2"/>
    </font>
    <font>
      <sz val="11"/>
      <color theme="1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medium">
        <color theme="4" tint="0.79995117038483843"/>
      </bottom>
      <diagonal/>
    </border>
    <border>
      <left/>
      <right/>
      <top style="medium">
        <color theme="4" tint="0.79995117038483843"/>
      </top>
      <bottom style="medium">
        <color theme="4" tint="0.79995117038483843"/>
      </bottom>
      <diagonal/>
    </border>
    <border>
      <left/>
      <right/>
      <top style="medium">
        <color theme="4" tint="0.79995117038483843"/>
      </top>
      <bottom style="medium">
        <color theme="4" tint="0.79998168889431442"/>
      </bottom>
      <diagonal/>
    </border>
    <border>
      <left/>
      <right/>
      <top style="medium">
        <color theme="4"/>
      </top>
      <bottom style="medium">
        <color theme="4"/>
      </bottom>
      <diagonal/>
    </border>
    <border>
      <left/>
      <right/>
      <top/>
      <bottom style="medium">
        <color theme="0"/>
      </bottom>
      <diagonal/>
    </border>
    <border>
      <left/>
      <right style="thin">
        <color theme="0"/>
      </right>
      <top/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/>
      <diagonal/>
    </border>
    <border>
      <left/>
      <right style="medium">
        <color theme="0"/>
      </right>
      <top/>
      <bottom/>
      <diagonal/>
    </border>
    <border>
      <left style="medium">
        <color theme="0"/>
      </left>
      <right/>
      <top style="medium">
        <color theme="0"/>
      </top>
      <bottom style="thin">
        <color indexed="64"/>
      </bottom>
      <diagonal/>
    </border>
    <border>
      <left/>
      <right style="medium">
        <color theme="0"/>
      </right>
      <top style="medium">
        <color theme="0"/>
      </top>
      <bottom style="thin">
        <color indexed="64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/>
      <right/>
      <top style="medium">
        <color theme="0"/>
      </top>
      <bottom/>
      <diagonal/>
    </border>
    <border>
      <left style="medium">
        <color theme="0"/>
      </left>
      <right/>
      <top style="medium">
        <color theme="0"/>
      </top>
      <bottom/>
      <diagonal/>
    </border>
    <border>
      <left style="medium">
        <color theme="0"/>
      </left>
      <right/>
      <top/>
      <bottom style="medium">
        <color theme="4" tint="0.79995117038483843"/>
      </bottom>
      <diagonal/>
    </border>
    <border>
      <left style="medium">
        <color theme="4" tint="0.79998168889431442"/>
      </left>
      <right style="medium">
        <color theme="4" tint="0.79998168889431442"/>
      </right>
      <top style="medium">
        <color theme="4" tint="0.79998168889431442"/>
      </top>
      <bottom style="medium">
        <color theme="4" tint="0.79998168889431442"/>
      </bottom>
      <diagonal/>
    </border>
    <border>
      <left/>
      <right/>
      <top style="medium">
        <color theme="4" tint="0.79998168889431442"/>
      </top>
      <bottom style="medium">
        <color theme="4" tint="0.79998168889431442"/>
      </bottom>
      <diagonal/>
    </border>
    <border>
      <left/>
      <right/>
      <top style="medium">
        <color theme="4" tint="0.79995117038483843"/>
      </top>
      <bottom style="medium">
        <color theme="4"/>
      </bottom>
      <diagonal/>
    </border>
    <border>
      <left/>
      <right style="medium">
        <color theme="0"/>
      </right>
      <top/>
      <bottom style="medium">
        <color theme="0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1">
    <xf numFmtId="0" fontId="0" fillId="0" borderId="0" xfId="0"/>
    <xf numFmtId="0" fontId="0" fillId="0" borderId="0" xfId="0" applyFill="1"/>
    <xf numFmtId="0" fontId="4" fillId="0" borderId="0" xfId="0" applyFont="1" applyFill="1"/>
    <xf numFmtId="0" fontId="3" fillId="0" borderId="1" xfId="0" applyFont="1" applyFill="1" applyBorder="1" applyAlignment="1" applyProtection="1">
      <alignment horizontal="left" vertical="center" wrapText="1"/>
      <protection locked="0"/>
    </xf>
    <xf numFmtId="0" fontId="3" fillId="0" borderId="2" xfId="0" applyFont="1" applyFill="1" applyBorder="1" applyAlignment="1" applyProtection="1">
      <alignment horizontal="left" vertical="center" wrapText="1"/>
      <protection locked="0"/>
    </xf>
    <xf numFmtId="0" fontId="3" fillId="0" borderId="3" xfId="0" applyFont="1" applyFill="1" applyBorder="1" applyAlignment="1" applyProtection="1">
      <alignment horizontal="left" vertical="center" wrapText="1"/>
      <protection locked="0"/>
    </xf>
    <xf numFmtId="0" fontId="3" fillId="0" borderId="0" xfId="0" applyFont="1" applyFill="1" applyBorder="1" applyAlignment="1" applyProtection="1">
      <alignment horizontal="left" vertical="center" wrapText="1"/>
      <protection locked="0"/>
    </xf>
    <xf numFmtId="0" fontId="5" fillId="2" borderId="4" xfId="0" applyFont="1" applyFill="1" applyBorder="1" applyAlignment="1" applyProtection="1">
      <alignment horizontal="left" vertical="center" wrapText="1"/>
      <protection locked="0"/>
    </xf>
    <xf numFmtId="0" fontId="3" fillId="4" borderId="7" xfId="0" applyFont="1" applyFill="1" applyBorder="1" applyAlignment="1" applyProtection="1">
      <alignment horizontal="center" vertical="center" wrapText="1"/>
      <protection locked="0"/>
    </xf>
    <xf numFmtId="3" fontId="5" fillId="2" borderId="4" xfId="0" applyNumberFormat="1" applyFont="1" applyFill="1" applyBorder="1" applyAlignment="1" applyProtection="1">
      <alignment horizontal="right" vertical="center" wrapText="1"/>
      <protection locked="0"/>
    </xf>
    <xf numFmtId="10" fontId="5" fillId="2" borderId="4" xfId="0" applyNumberFormat="1" applyFont="1" applyFill="1" applyBorder="1" applyAlignment="1" applyProtection="1">
      <alignment horizontal="right" vertical="center" wrapText="1"/>
      <protection locked="0"/>
    </xf>
    <xf numFmtId="10" fontId="6" fillId="0" borderId="2" xfId="0" applyNumberFormat="1" applyFont="1" applyBorder="1" applyAlignment="1">
      <alignment vertical="center"/>
    </xf>
    <xf numFmtId="0" fontId="3" fillId="5" borderId="16" xfId="0" applyFont="1" applyFill="1" applyBorder="1" applyAlignment="1" applyProtection="1">
      <alignment horizontal="center" vertical="center" wrapText="1"/>
      <protection locked="0"/>
    </xf>
    <xf numFmtId="0" fontId="3" fillId="5" borderId="17" xfId="0" applyFont="1" applyFill="1" applyBorder="1" applyAlignment="1" applyProtection="1">
      <alignment horizontal="center" vertical="center" wrapText="1"/>
      <protection locked="0"/>
    </xf>
    <xf numFmtId="3" fontId="0" fillId="0" borderId="0" xfId="0" applyNumberFormat="1"/>
    <xf numFmtId="3" fontId="1" fillId="0" borderId="2" xfId="0" applyNumberFormat="1" applyFont="1" applyBorder="1" applyAlignment="1">
      <alignment horizontal="right" vertical="center"/>
    </xf>
    <xf numFmtId="3" fontId="1" fillId="0" borderId="2" xfId="0" applyNumberFormat="1" applyFont="1" applyBorder="1" applyAlignment="1">
      <alignment vertical="center"/>
    </xf>
    <xf numFmtId="3" fontId="1" fillId="0" borderId="18" xfId="0" applyNumberFormat="1" applyFont="1" applyBorder="1" applyAlignment="1">
      <alignment vertical="center"/>
    </xf>
    <xf numFmtId="0" fontId="3" fillId="0" borderId="0" xfId="1" applyFont="1" applyFill="1" applyAlignment="1">
      <alignment horizontal="left" vertical="center"/>
    </xf>
    <xf numFmtId="0" fontId="5" fillId="3" borderId="5" xfId="0" applyFont="1" applyFill="1" applyBorder="1" applyAlignment="1" applyProtection="1">
      <alignment horizontal="center" vertical="center" wrapText="1"/>
      <protection locked="0"/>
    </xf>
    <xf numFmtId="0" fontId="5" fillId="3" borderId="6" xfId="0" applyFont="1" applyFill="1" applyBorder="1" applyAlignment="1" applyProtection="1">
      <alignment horizontal="center" vertical="center" wrapText="1"/>
      <protection locked="0"/>
    </xf>
    <xf numFmtId="0" fontId="3" fillId="4" borderId="11" xfId="0" applyFont="1" applyFill="1" applyBorder="1" applyAlignment="1" applyProtection="1">
      <alignment horizontal="center" vertical="center" wrapText="1"/>
      <protection locked="0"/>
    </xf>
    <xf numFmtId="0" fontId="3" fillId="4" borderId="12" xfId="0" applyFont="1" applyFill="1" applyBorder="1" applyAlignment="1" applyProtection="1">
      <alignment horizontal="center" vertical="center" wrapText="1"/>
      <protection locked="0"/>
    </xf>
    <xf numFmtId="0" fontId="5" fillId="3" borderId="19" xfId="0" applyFont="1" applyFill="1" applyBorder="1" applyAlignment="1" applyProtection="1">
      <alignment horizontal="center" vertical="center" wrapText="1"/>
      <protection locked="0"/>
    </xf>
    <xf numFmtId="0" fontId="3" fillId="4" borderId="7" xfId="0" applyFont="1" applyFill="1" applyBorder="1" applyAlignment="1" applyProtection="1">
      <alignment horizontal="center" vertical="center" wrapText="1"/>
      <protection locked="0"/>
    </xf>
    <xf numFmtId="0" fontId="3" fillId="4" borderId="8" xfId="0" applyFont="1" applyFill="1" applyBorder="1" applyAlignment="1" applyProtection="1">
      <alignment horizontal="center" vertical="center" wrapText="1"/>
      <protection locked="0"/>
    </xf>
    <xf numFmtId="0" fontId="3" fillId="4" borderId="9" xfId="0" applyFont="1" applyFill="1" applyBorder="1" applyAlignment="1" applyProtection="1">
      <alignment horizontal="center" vertical="center" wrapText="1"/>
      <protection locked="0"/>
    </xf>
    <xf numFmtId="0" fontId="3" fillId="4" borderId="10" xfId="0" applyFont="1" applyFill="1" applyBorder="1" applyAlignment="1" applyProtection="1">
      <alignment horizontal="center" vertical="center" wrapText="1"/>
      <protection locked="0"/>
    </xf>
    <xf numFmtId="0" fontId="3" fillId="4" borderId="14" xfId="0" applyFont="1" applyFill="1" applyBorder="1" applyAlignment="1" applyProtection="1">
      <alignment horizontal="center" vertical="center" wrapText="1"/>
      <protection locked="0"/>
    </xf>
    <xf numFmtId="0" fontId="3" fillId="4" borderId="15" xfId="0" applyFont="1" applyFill="1" applyBorder="1" applyAlignment="1" applyProtection="1">
      <alignment horizontal="center" vertical="center" wrapText="1"/>
      <protection locked="0"/>
    </xf>
    <xf numFmtId="0" fontId="3" fillId="4" borderId="13" xfId="0" applyFont="1" applyFill="1" applyBorder="1" applyAlignment="1" applyProtection="1">
      <alignment horizontal="center" vertical="center" wrapText="1"/>
      <protection locked="0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0</xdr:rowOff>
    </xdr:from>
    <xdr:to>
      <xdr:col>16</xdr:col>
      <xdr:colOff>295275</xdr:colOff>
      <xdr:row>9</xdr:row>
      <xdr:rowOff>28575</xdr:rowOff>
    </xdr:to>
    <xdr:sp macro="" textlink="">
      <xdr:nvSpPr>
        <xdr:cNvPr id="7" name="6 Rectángulo redondeado"/>
        <xdr:cNvSpPr/>
      </xdr:nvSpPr>
      <xdr:spPr>
        <a:xfrm>
          <a:off x="28575" y="0"/>
          <a:ext cx="16125825" cy="14859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72000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JUZGADOS DE LO PENAL POR TSJ/PROCESOS DE VIOLENCIA DE GÉNERO</a:t>
          </a:r>
        </a:p>
        <a:p>
          <a:pPr marL="72000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SECCIÓN DE ESTADÍSTICA JUDICIAL</a:t>
          </a:r>
        </a:p>
        <a:p>
          <a:pPr marL="72000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0</xdr:col>
      <xdr:colOff>85725</xdr:colOff>
      <xdr:row>11</xdr:row>
      <xdr:rowOff>9525</xdr:rowOff>
    </xdr:from>
    <xdr:to>
      <xdr:col>16</xdr:col>
      <xdr:colOff>238125</xdr:colOff>
      <xdr:row>13</xdr:row>
      <xdr:rowOff>76200</xdr:rowOff>
    </xdr:to>
    <xdr:sp macro="" textlink="">
      <xdr:nvSpPr>
        <xdr:cNvPr id="9" name="8 Rectángulo redondeado"/>
        <xdr:cNvSpPr/>
      </xdr:nvSpPr>
      <xdr:spPr>
        <a:xfrm>
          <a:off x="85725" y="1790700"/>
          <a:ext cx="13563600" cy="390525"/>
        </a:xfrm>
        <a:prstGeom prst="roundRect">
          <a:avLst/>
        </a:prstGeom>
        <a:solidFill>
          <a:schemeClr val="accent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720000" algn="ctr"/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2020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0</xdr:col>
      <xdr:colOff>123825</xdr:colOff>
      <xdr:row>0</xdr:row>
      <xdr:rowOff>95250</xdr:rowOff>
    </xdr:from>
    <xdr:to>
      <xdr:col>1</xdr:col>
      <xdr:colOff>386155</xdr:colOff>
      <xdr:row>8</xdr:row>
      <xdr:rowOff>85726</xdr:rowOff>
    </xdr:to>
    <xdr:pic>
      <xdr:nvPicPr>
        <xdr:cNvPr id="10" name="9 Imagen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b="22602"/>
        <a:stretch/>
      </xdr:blipFill>
      <xdr:spPr>
        <a:xfrm>
          <a:off x="123825" y="95250"/>
          <a:ext cx="1100530" cy="1285876"/>
        </a:xfrm>
        <a:prstGeom prst="roundRect">
          <a:avLst>
            <a:gd name="adj" fmla="val 18980"/>
          </a:avLst>
        </a:prstGeom>
        <a:solidFill>
          <a:srgbClr val="FFFFFF">
            <a:shade val="85000"/>
          </a:srgbClr>
        </a:solidFill>
        <a:ln>
          <a:noFill/>
        </a:ln>
        <a:effectLst>
          <a:reflection endPos="0" dist="5000" dir="5400000" sy="-100000" algn="bl" rotWithShape="0"/>
        </a:effec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12</xdr:col>
      <xdr:colOff>0</xdr:colOff>
      <xdr:row>3</xdr:row>
      <xdr:rowOff>95250</xdr:rowOff>
    </xdr:to>
    <xdr:sp macro="" textlink="">
      <xdr:nvSpPr>
        <xdr:cNvPr id="2" name="1 Rectángulo redondeado"/>
        <xdr:cNvSpPr/>
      </xdr:nvSpPr>
      <xdr:spPr>
        <a:xfrm>
          <a:off x="838201" y="161925"/>
          <a:ext cx="12277724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2000" b="1">
              <a:solidFill>
                <a:schemeClr val="lt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LO PENAL POR TSJ/PROCESOS DE VIOLENCIA DE GÉNERO</a:t>
          </a:r>
          <a:endParaRPr lang="es-ES" sz="2000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4</xdr:row>
      <xdr:rowOff>28575</xdr:rowOff>
    </xdr:from>
    <xdr:to>
      <xdr:col>12</xdr:col>
      <xdr:colOff>16410</xdr:colOff>
      <xdr:row>5</xdr:row>
      <xdr:rowOff>142875</xdr:rowOff>
    </xdr:to>
    <xdr:sp macro="" textlink="">
      <xdr:nvSpPr>
        <xdr:cNvPr id="3" name="2 Rectángulo redondeado"/>
        <xdr:cNvSpPr/>
      </xdr:nvSpPr>
      <xdr:spPr>
        <a:xfrm>
          <a:off x="847725" y="676275"/>
          <a:ext cx="12284610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</a:t>
          </a:r>
        </a:p>
      </xdr:txBody>
    </xdr:sp>
    <xdr:clientData/>
  </xdr:twoCellAnchor>
  <xdr:twoCellAnchor>
    <xdr:from>
      <xdr:col>12</xdr:col>
      <xdr:colOff>238125</xdr:colOff>
      <xdr:row>2</xdr:row>
      <xdr:rowOff>76200</xdr:rowOff>
    </xdr:from>
    <xdr:to>
      <xdr:col>13</xdr:col>
      <xdr:colOff>100875</xdr:colOff>
      <xdr:row>5</xdr:row>
      <xdr:rowOff>105225</xdr:rowOff>
    </xdr:to>
    <xdr:sp macro="" textlink="">
      <xdr:nvSpPr>
        <xdr:cNvPr id="4" name="3 Flecha izquierda">
          <a:hlinkClick xmlns:r="http://schemas.openxmlformats.org/officeDocument/2006/relationships" r:id="rId1"/>
        </xdr:cNvPr>
        <xdr:cNvSpPr/>
      </xdr:nvSpPr>
      <xdr:spPr>
        <a:xfrm>
          <a:off x="13354050" y="400050"/>
          <a:ext cx="720000" cy="5148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9</xdr:col>
      <xdr:colOff>752475</xdr:colOff>
      <xdr:row>3</xdr:row>
      <xdr:rowOff>95250</xdr:rowOff>
    </xdr:to>
    <xdr:sp macro="" textlink="">
      <xdr:nvSpPr>
        <xdr:cNvPr id="2" name="1 Rectángulo redondeado"/>
        <xdr:cNvSpPr/>
      </xdr:nvSpPr>
      <xdr:spPr>
        <a:xfrm>
          <a:off x="657225" y="161925"/>
          <a:ext cx="121443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LO PENAL POR TSJ/PROCESOS DE VIOLENCIA DE GÉNERO</a:t>
          </a:r>
        </a:p>
      </xdr:txBody>
    </xdr:sp>
    <xdr:clientData/>
  </xdr:twoCellAnchor>
  <xdr:twoCellAnchor editAs="oneCell">
    <xdr:from>
      <xdr:col>1</xdr:col>
      <xdr:colOff>9525</xdr:colOff>
      <xdr:row>4</xdr:row>
      <xdr:rowOff>28575</xdr:rowOff>
    </xdr:from>
    <xdr:to>
      <xdr:col>9</xdr:col>
      <xdr:colOff>768321</xdr:colOff>
      <xdr:row>5</xdr:row>
      <xdr:rowOff>142875</xdr:rowOff>
    </xdr:to>
    <xdr:sp macro="" textlink="">
      <xdr:nvSpPr>
        <xdr:cNvPr id="3" name="2 Rectángulo redondeado"/>
        <xdr:cNvSpPr/>
      </xdr:nvSpPr>
      <xdr:spPr>
        <a:xfrm>
          <a:off x="666750" y="676275"/>
          <a:ext cx="12150696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RENUNCIAS</a:t>
          </a:r>
        </a:p>
      </xdr:txBody>
    </xdr:sp>
    <xdr:clientData/>
  </xdr:twoCellAnchor>
  <xdr:twoCellAnchor>
    <xdr:from>
      <xdr:col>10</xdr:col>
      <xdr:colOff>323850</xdr:colOff>
      <xdr:row>2</xdr:row>
      <xdr:rowOff>95250</xdr:rowOff>
    </xdr:from>
    <xdr:to>
      <xdr:col>11</xdr:col>
      <xdr:colOff>205650</xdr:colOff>
      <xdr:row>5</xdr:row>
      <xdr:rowOff>124275</xdr:rowOff>
    </xdr:to>
    <xdr:sp macro="" textlink="">
      <xdr:nvSpPr>
        <xdr:cNvPr id="4" name="3 Flecha izquierda">
          <a:hlinkClick xmlns:r="http://schemas.openxmlformats.org/officeDocument/2006/relationships" r:id="rId1"/>
        </xdr:cNvPr>
        <xdr:cNvSpPr/>
      </xdr:nvSpPr>
      <xdr:spPr>
        <a:xfrm>
          <a:off x="13211175" y="419100"/>
          <a:ext cx="720000" cy="5148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10</xdr:col>
      <xdr:colOff>476250</xdr:colOff>
      <xdr:row>3</xdr:row>
      <xdr:rowOff>95250</xdr:rowOff>
    </xdr:to>
    <xdr:sp macro="" textlink="">
      <xdr:nvSpPr>
        <xdr:cNvPr id="2" name="1 Rectángulo redondeado"/>
        <xdr:cNvSpPr/>
      </xdr:nvSpPr>
      <xdr:spPr>
        <a:xfrm>
          <a:off x="657225" y="161925"/>
          <a:ext cx="1201102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LO PENAL POR TSJ/PROCESOS DE VIOLENCIA DE GÉNERO</a:t>
          </a:r>
        </a:p>
        <a:p>
          <a:pPr marL="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9527</xdr:colOff>
      <xdr:row>4</xdr:row>
      <xdr:rowOff>28575</xdr:rowOff>
    </xdr:from>
    <xdr:to>
      <xdr:col>10</xdr:col>
      <xdr:colOff>492276</xdr:colOff>
      <xdr:row>5</xdr:row>
      <xdr:rowOff>142875</xdr:rowOff>
    </xdr:to>
    <xdr:sp macro="" textlink="">
      <xdr:nvSpPr>
        <xdr:cNvPr id="3" name="2 Rectángulo redondeado"/>
        <xdr:cNvSpPr/>
      </xdr:nvSpPr>
      <xdr:spPr>
        <a:xfrm>
          <a:off x="666752" y="676275"/>
          <a:ext cx="12017524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EJECUTORIAS 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LO PENAL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11</xdr:col>
      <xdr:colOff>28575</xdr:colOff>
      <xdr:row>2</xdr:row>
      <xdr:rowOff>95250</xdr:rowOff>
    </xdr:from>
    <xdr:to>
      <xdr:col>11</xdr:col>
      <xdr:colOff>748575</xdr:colOff>
      <xdr:row>5</xdr:row>
      <xdr:rowOff>124275</xdr:rowOff>
    </xdr:to>
    <xdr:sp macro="" textlink="">
      <xdr:nvSpPr>
        <xdr:cNvPr id="4" name="3 Flecha izquierda">
          <a:hlinkClick xmlns:r="http://schemas.openxmlformats.org/officeDocument/2006/relationships" r:id="rId1"/>
        </xdr:cNvPr>
        <xdr:cNvSpPr/>
      </xdr:nvSpPr>
      <xdr:spPr>
        <a:xfrm>
          <a:off x="13058775" y="419100"/>
          <a:ext cx="720000" cy="5148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12</xdr:col>
      <xdr:colOff>38100</xdr:colOff>
      <xdr:row>3</xdr:row>
      <xdr:rowOff>95250</xdr:rowOff>
    </xdr:to>
    <xdr:sp macro="" textlink="">
      <xdr:nvSpPr>
        <xdr:cNvPr id="2" name="1 Rectángulo redondeado"/>
        <xdr:cNvSpPr/>
      </xdr:nvSpPr>
      <xdr:spPr>
        <a:xfrm>
          <a:off x="657225" y="161925"/>
          <a:ext cx="1165860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LO PENAL POR TSJ/PROCESOS DE VIOLENCIA DE GÉNERO</a:t>
          </a:r>
        </a:p>
        <a:p>
          <a:pPr marL="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28575</xdr:rowOff>
    </xdr:from>
    <xdr:to>
      <xdr:col>12</xdr:col>
      <xdr:colOff>54412</xdr:colOff>
      <xdr:row>5</xdr:row>
      <xdr:rowOff>142875</xdr:rowOff>
    </xdr:to>
    <xdr:sp macro="" textlink="">
      <xdr:nvSpPr>
        <xdr:cNvPr id="3" name="2 Rectángulo redondeado"/>
        <xdr:cNvSpPr/>
      </xdr:nvSpPr>
      <xdr:spPr>
        <a:xfrm>
          <a:off x="666751" y="676275"/>
          <a:ext cx="11665386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PENALES DE EJECUTORIAS    MOVIMIENTO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12</xdr:col>
      <xdr:colOff>371475</xdr:colOff>
      <xdr:row>2</xdr:row>
      <xdr:rowOff>47625</xdr:rowOff>
    </xdr:from>
    <xdr:to>
      <xdr:col>12</xdr:col>
      <xdr:colOff>1091475</xdr:colOff>
      <xdr:row>5</xdr:row>
      <xdr:rowOff>76650</xdr:rowOff>
    </xdr:to>
    <xdr:sp macro="" textlink="">
      <xdr:nvSpPr>
        <xdr:cNvPr id="4" name="3 Flecha izquierda">
          <a:hlinkClick xmlns:r="http://schemas.openxmlformats.org/officeDocument/2006/relationships" r:id="rId1"/>
        </xdr:cNvPr>
        <xdr:cNvSpPr/>
      </xdr:nvSpPr>
      <xdr:spPr>
        <a:xfrm>
          <a:off x="12649200" y="371475"/>
          <a:ext cx="720000" cy="5148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14</xdr:col>
      <xdr:colOff>19050</xdr:colOff>
      <xdr:row>3</xdr:row>
      <xdr:rowOff>95250</xdr:rowOff>
    </xdr:to>
    <xdr:sp macro="" textlink="">
      <xdr:nvSpPr>
        <xdr:cNvPr id="2" name="1 Rectángulo redondeado"/>
        <xdr:cNvSpPr/>
      </xdr:nvSpPr>
      <xdr:spPr>
        <a:xfrm>
          <a:off x="657225" y="161925"/>
          <a:ext cx="1227772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LO PENAL POR TSJ/PROCESOS DE VIOLENCIA DE GÉNERO</a:t>
          </a:r>
        </a:p>
        <a:p>
          <a:pPr marL="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28575</xdr:rowOff>
    </xdr:from>
    <xdr:to>
      <xdr:col>14</xdr:col>
      <xdr:colOff>34403</xdr:colOff>
      <xdr:row>5</xdr:row>
      <xdr:rowOff>142875</xdr:rowOff>
    </xdr:to>
    <xdr:sp macro="" textlink="">
      <xdr:nvSpPr>
        <xdr:cNvPr id="3" name="2 Rectángulo redondeado"/>
        <xdr:cNvSpPr/>
      </xdr:nvSpPr>
      <xdr:spPr>
        <a:xfrm>
          <a:off x="666751" y="676275"/>
          <a:ext cx="12283552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ENJUICIADAS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14</xdr:col>
      <xdr:colOff>314325</xdr:colOff>
      <xdr:row>2</xdr:row>
      <xdr:rowOff>76200</xdr:rowOff>
    </xdr:from>
    <xdr:to>
      <xdr:col>15</xdr:col>
      <xdr:colOff>81825</xdr:colOff>
      <xdr:row>5</xdr:row>
      <xdr:rowOff>105225</xdr:rowOff>
    </xdr:to>
    <xdr:sp macro="" textlink="">
      <xdr:nvSpPr>
        <xdr:cNvPr id="4" name="3 Flecha izquierda">
          <a:hlinkClick xmlns:r="http://schemas.openxmlformats.org/officeDocument/2006/relationships" r:id="rId1"/>
        </xdr:cNvPr>
        <xdr:cNvSpPr/>
      </xdr:nvSpPr>
      <xdr:spPr>
        <a:xfrm>
          <a:off x="13230225" y="400050"/>
          <a:ext cx="720000" cy="5148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10</xdr:col>
      <xdr:colOff>781050</xdr:colOff>
      <xdr:row>3</xdr:row>
      <xdr:rowOff>95250</xdr:rowOff>
    </xdr:to>
    <xdr:sp macro="" textlink="">
      <xdr:nvSpPr>
        <xdr:cNvPr id="2" name="1 Rectángulo redondeado"/>
        <xdr:cNvSpPr/>
      </xdr:nvSpPr>
      <xdr:spPr>
        <a:xfrm>
          <a:off x="657225" y="161925"/>
          <a:ext cx="1169670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LO PENAL POR TSJ/PROCESOS DE VIOLENCIA DE GÉNERO</a:t>
          </a:r>
        </a:p>
        <a:p>
          <a:pPr marL="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9524</xdr:colOff>
      <xdr:row>4</xdr:row>
      <xdr:rowOff>28575</xdr:rowOff>
    </xdr:from>
    <xdr:to>
      <xdr:col>10</xdr:col>
      <xdr:colOff>797135</xdr:colOff>
      <xdr:row>5</xdr:row>
      <xdr:rowOff>142875</xdr:rowOff>
    </xdr:to>
    <xdr:sp macro="" textlink="">
      <xdr:nvSpPr>
        <xdr:cNvPr id="3" name="2 Rectángulo redondeado"/>
        <xdr:cNvSpPr/>
      </xdr:nvSpPr>
      <xdr:spPr>
        <a:xfrm>
          <a:off x="666749" y="676275"/>
          <a:ext cx="11703261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PORCENTAJES DE CONDENAS</a:t>
          </a:r>
        </a:p>
      </xdr:txBody>
    </xdr:sp>
    <xdr:clientData/>
  </xdr:twoCellAnchor>
  <xdr:twoCellAnchor>
    <xdr:from>
      <xdr:col>11</xdr:col>
      <xdr:colOff>152400</xdr:colOff>
      <xdr:row>2</xdr:row>
      <xdr:rowOff>28575</xdr:rowOff>
    </xdr:from>
    <xdr:to>
      <xdr:col>12</xdr:col>
      <xdr:colOff>34200</xdr:colOff>
      <xdr:row>5</xdr:row>
      <xdr:rowOff>57600</xdr:rowOff>
    </xdr:to>
    <xdr:sp macro="" textlink="">
      <xdr:nvSpPr>
        <xdr:cNvPr id="4" name="3 Flecha izquierda">
          <a:hlinkClick xmlns:r="http://schemas.openxmlformats.org/officeDocument/2006/relationships" r:id="rId1"/>
        </xdr:cNvPr>
        <xdr:cNvSpPr/>
      </xdr:nvSpPr>
      <xdr:spPr>
        <a:xfrm>
          <a:off x="12563475" y="352425"/>
          <a:ext cx="720000" cy="5148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10</xdr:col>
      <xdr:colOff>542926</xdr:colOff>
      <xdr:row>3</xdr:row>
      <xdr:rowOff>95250</xdr:rowOff>
    </xdr:to>
    <xdr:sp macro="" textlink="">
      <xdr:nvSpPr>
        <xdr:cNvPr id="2" name="1 Rectángulo redondeado"/>
        <xdr:cNvSpPr/>
      </xdr:nvSpPr>
      <xdr:spPr>
        <a:xfrm>
          <a:off x="657225" y="161925"/>
          <a:ext cx="12030076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JUZGADOS DE LO PENAL POR TSJ/PROCESOS DE VIOLENCIA DE GÉNERO</a:t>
          </a:r>
        </a:p>
        <a:p>
          <a:pPr marL="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4</xdr:row>
      <xdr:rowOff>28575</xdr:rowOff>
    </xdr:from>
    <xdr:to>
      <xdr:col>10</xdr:col>
      <xdr:colOff>559197</xdr:colOff>
      <xdr:row>5</xdr:row>
      <xdr:rowOff>142875</xdr:rowOff>
    </xdr:to>
    <xdr:sp macro="" textlink="">
      <xdr:nvSpPr>
        <xdr:cNvPr id="3" name="2 Rectángulo redondeado"/>
        <xdr:cNvSpPr/>
      </xdr:nvSpPr>
      <xdr:spPr>
        <a:xfrm>
          <a:off x="666750" y="676275"/>
          <a:ext cx="12036822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INCUMPLIMIENTO DE MEDIDAS           </a:t>
          </a:r>
        </a:p>
      </xdr:txBody>
    </xdr:sp>
    <xdr:clientData/>
  </xdr:twoCellAnchor>
  <xdr:twoCellAnchor>
    <xdr:from>
      <xdr:col>11</xdr:col>
      <xdr:colOff>590549</xdr:colOff>
      <xdr:row>1</xdr:row>
      <xdr:rowOff>152400</xdr:rowOff>
    </xdr:from>
    <xdr:to>
      <xdr:col>12</xdr:col>
      <xdr:colOff>472349</xdr:colOff>
      <xdr:row>5</xdr:row>
      <xdr:rowOff>19500</xdr:rowOff>
    </xdr:to>
    <xdr:sp macro="" textlink="">
      <xdr:nvSpPr>
        <xdr:cNvPr id="4" name="3 Flecha izquierda">
          <a:hlinkClick xmlns:r="http://schemas.openxmlformats.org/officeDocument/2006/relationships" r:id="rId1"/>
        </xdr:cNvPr>
        <xdr:cNvSpPr/>
      </xdr:nvSpPr>
      <xdr:spPr>
        <a:xfrm>
          <a:off x="13001624" y="314325"/>
          <a:ext cx="720000" cy="5148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9</xdr:col>
      <xdr:colOff>552450</xdr:colOff>
      <xdr:row>3</xdr:row>
      <xdr:rowOff>95250</xdr:rowOff>
    </xdr:to>
    <xdr:sp macro="" textlink="">
      <xdr:nvSpPr>
        <xdr:cNvPr id="2" name="1 Rectángulo redondeado"/>
        <xdr:cNvSpPr/>
      </xdr:nvSpPr>
      <xdr:spPr>
        <a:xfrm>
          <a:off x="657226" y="161925"/>
          <a:ext cx="12096749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JUZGADOS DE LO PENAL POR TSJ/PROCESOS DE VIOLENCIA DE GÉNERO</a:t>
          </a:r>
        </a:p>
        <a:p>
          <a:pPr marL="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28575</xdr:rowOff>
    </xdr:from>
    <xdr:to>
      <xdr:col>9</xdr:col>
      <xdr:colOff>568220</xdr:colOff>
      <xdr:row>5</xdr:row>
      <xdr:rowOff>142875</xdr:rowOff>
    </xdr:to>
    <xdr:sp macro="" textlink="">
      <xdr:nvSpPr>
        <xdr:cNvPr id="3" name="2 Rectángulo redondeado"/>
        <xdr:cNvSpPr/>
      </xdr:nvSpPr>
      <xdr:spPr>
        <a:xfrm>
          <a:off x="666751" y="676275"/>
          <a:ext cx="12102994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FORMAS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TERMINACIÓN</a:t>
          </a:r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 </a:t>
          </a:r>
        </a:p>
      </xdr:txBody>
    </xdr:sp>
    <xdr:clientData/>
  </xdr:twoCellAnchor>
  <xdr:twoCellAnchor>
    <xdr:from>
      <xdr:col>9</xdr:col>
      <xdr:colOff>809625</xdr:colOff>
      <xdr:row>2</xdr:row>
      <xdr:rowOff>85725</xdr:rowOff>
    </xdr:from>
    <xdr:to>
      <xdr:col>10</xdr:col>
      <xdr:colOff>691425</xdr:colOff>
      <xdr:row>5</xdr:row>
      <xdr:rowOff>114750</xdr:rowOff>
    </xdr:to>
    <xdr:sp macro="" textlink="">
      <xdr:nvSpPr>
        <xdr:cNvPr id="4" name="3 Flecha izquierda">
          <a:hlinkClick xmlns:r="http://schemas.openxmlformats.org/officeDocument/2006/relationships" r:id="rId1"/>
        </xdr:cNvPr>
        <xdr:cNvSpPr/>
      </xdr:nvSpPr>
      <xdr:spPr>
        <a:xfrm>
          <a:off x="13011150" y="409575"/>
          <a:ext cx="720000" cy="5148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5:G24"/>
  <sheetViews>
    <sheetView tabSelected="1" workbookViewId="0"/>
  </sheetViews>
  <sheetFormatPr baseColWidth="10" defaultRowHeight="12.75" x14ac:dyDescent="0.2"/>
  <cols>
    <col min="4" max="4" width="43.125" customWidth="1"/>
  </cols>
  <sheetData>
    <row r="15" spans="1:4" x14ac:dyDescent="0.2">
      <c r="A15" s="1"/>
    </row>
    <row r="16" spans="1:4" s="1" customFormat="1" ht="14.25" x14ac:dyDescent="0.2">
      <c r="A16" s="2"/>
      <c r="B16" s="18" t="s">
        <v>0</v>
      </c>
      <c r="C16" s="18"/>
      <c r="D16" s="18"/>
    </row>
    <row r="17" spans="1:7" s="1" customFormat="1" ht="14.25" x14ac:dyDescent="0.2">
      <c r="A17" s="2"/>
      <c r="B17" s="18" t="s">
        <v>1</v>
      </c>
      <c r="C17" s="18"/>
      <c r="D17" s="18"/>
      <c r="E17" s="18"/>
      <c r="F17" s="18"/>
      <c r="G17" s="18"/>
    </row>
    <row r="18" spans="1:7" s="1" customFormat="1" ht="14.25" x14ac:dyDescent="0.2">
      <c r="A18" s="2"/>
      <c r="B18" s="18" t="s">
        <v>39</v>
      </c>
      <c r="C18" s="18"/>
      <c r="D18" s="18"/>
    </row>
    <row r="19" spans="1:7" s="1" customFormat="1" ht="14.25" x14ac:dyDescent="0.2">
      <c r="A19" s="2"/>
      <c r="B19" s="18" t="s">
        <v>45</v>
      </c>
      <c r="C19" s="18"/>
      <c r="D19" s="18"/>
    </row>
    <row r="20" spans="1:7" s="1" customFormat="1" ht="14.25" x14ac:dyDescent="0.2">
      <c r="A20" s="2"/>
      <c r="B20" s="18" t="s">
        <v>2</v>
      </c>
      <c r="C20" s="18"/>
      <c r="D20" s="18"/>
    </row>
    <row r="21" spans="1:7" s="1" customFormat="1" ht="14.25" x14ac:dyDescent="0.2">
      <c r="A21" s="2"/>
      <c r="B21" s="18" t="s">
        <v>3</v>
      </c>
      <c r="C21" s="18"/>
      <c r="D21" s="18"/>
    </row>
    <row r="22" spans="1:7" s="1" customFormat="1" ht="14.25" x14ac:dyDescent="0.2">
      <c r="A22" s="2"/>
      <c r="B22" s="18" t="s">
        <v>4</v>
      </c>
      <c r="C22" s="18"/>
      <c r="D22" s="18"/>
    </row>
    <row r="23" spans="1:7" s="1" customFormat="1" ht="14.25" x14ac:dyDescent="0.2">
      <c r="A23" s="2"/>
      <c r="B23" s="18" t="s">
        <v>5</v>
      </c>
      <c r="C23" s="18"/>
      <c r="D23" s="18"/>
    </row>
    <row r="24" spans="1:7" x14ac:dyDescent="0.2">
      <c r="A24" s="2"/>
    </row>
  </sheetData>
  <mergeCells count="9">
    <mergeCell ref="E17:G17"/>
    <mergeCell ref="B19:D19"/>
    <mergeCell ref="B23:D23"/>
    <mergeCell ref="B16:D16"/>
    <mergeCell ref="B18:D18"/>
    <mergeCell ref="B20:D20"/>
    <mergeCell ref="B21:D21"/>
    <mergeCell ref="B22:D22"/>
    <mergeCell ref="B17:D17"/>
  </mergeCells>
  <hyperlinks>
    <hyperlink ref="B16" location="Asuntos!A1" display="Movimiento de Asuntos"/>
    <hyperlink ref="B17" location="'La víctima se acoge a la dispen'!A1" display="Renuncias,(la víctima se acoge a la dispensa a no declarar)"/>
    <hyperlink ref="B18" location="Ejecutorias!A1" display="Ejecutorias"/>
    <hyperlink ref="B20" location="'Personas Enjuiciadas'!A1" display="Personas enjuiciadas"/>
    <hyperlink ref="B21" location="'% condenados'!A1" display="Porcentaje de condenados"/>
    <hyperlink ref="B22" location="Incumplimientos!A1" display="Incumplimientos"/>
    <hyperlink ref="B23" location="Terminacion!A1" display="Formas de Terminación"/>
    <hyperlink ref="B16:D16" location="'Movimiento de Asuntos'!A1" display="Movimiento de Asuntos"/>
    <hyperlink ref="B17:G17" location="Renuncias!A1" display="Renuncias,(la víctima se acoge a la dispensa a no declarar)"/>
    <hyperlink ref="B18:D18" location="'Ejecutorias de los Penales'!A1" display="Ejecutorias"/>
    <hyperlink ref="B19" location="'Penales de Ejecutorias'!A1" display="Juzgados Penales de Ejecutorias"/>
    <hyperlink ref="B21:D21" location="'Porcentaje Condenas'!A1" display="Porcentaje de condenados"/>
    <hyperlink ref="B22:D22" location="Incumplimientos!A1" display="Incumplimientos"/>
    <hyperlink ref="B23:D23" location="Terminación!A1" display="Formas de Terminación"/>
  </hyperlink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9:N29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3" width="13.375" bestFit="1" customWidth="1"/>
    <col min="4" max="4" width="14.125" bestFit="1" customWidth="1"/>
    <col min="5" max="5" width="11.25" bestFit="1" customWidth="1"/>
    <col min="6" max="6" width="14.875" bestFit="1" customWidth="1"/>
    <col min="7" max="7" width="13.375" bestFit="1" customWidth="1"/>
    <col min="8" max="8" width="14.125" bestFit="1" customWidth="1"/>
    <col min="9" max="9" width="11.25" bestFit="1" customWidth="1"/>
    <col min="10" max="10" width="14.875" bestFit="1" customWidth="1"/>
    <col min="11" max="11" width="13.375" bestFit="1" customWidth="1"/>
    <col min="12" max="12" width="14.125" bestFit="1" customWidth="1"/>
    <col min="13" max="13" width="11.25" bestFit="1" customWidth="1"/>
    <col min="14" max="14" width="14.875" bestFit="1" customWidth="1"/>
    <col min="19" max="19" width="11.75" customWidth="1"/>
  </cols>
  <sheetData>
    <row r="9" spans="2:14" ht="44.25" customHeight="1" thickBot="1" x14ac:dyDescent="0.25">
      <c r="C9" s="19" t="s">
        <v>24</v>
      </c>
      <c r="D9" s="19"/>
      <c r="E9" s="19"/>
      <c r="F9" s="20"/>
      <c r="G9" s="19" t="s">
        <v>25</v>
      </c>
      <c r="H9" s="19"/>
      <c r="I9" s="19"/>
      <c r="J9" s="20"/>
      <c r="K9" s="19" t="s">
        <v>26</v>
      </c>
      <c r="L9" s="19"/>
      <c r="M9" s="19"/>
      <c r="N9" s="20"/>
    </row>
    <row r="10" spans="2:14" ht="44.25" customHeight="1" thickBot="1" x14ac:dyDescent="0.25">
      <c r="C10" s="8" t="s">
        <v>27</v>
      </c>
      <c r="D10" s="8" t="s">
        <v>28</v>
      </c>
      <c r="E10" s="8" t="s">
        <v>29</v>
      </c>
      <c r="F10" s="8" t="s">
        <v>30</v>
      </c>
      <c r="G10" s="8" t="s">
        <v>27</v>
      </c>
      <c r="H10" s="8" t="s">
        <v>28</v>
      </c>
      <c r="I10" s="8" t="s">
        <v>29</v>
      </c>
      <c r="J10" s="8" t="s">
        <v>30</v>
      </c>
      <c r="K10" s="8" t="s">
        <v>27</v>
      </c>
      <c r="L10" s="8" t="s">
        <v>28</v>
      </c>
      <c r="M10" s="8" t="s">
        <v>29</v>
      </c>
      <c r="N10" s="8" t="s">
        <v>30</v>
      </c>
    </row>
    <row r="11" spans="2:14" ht="20.100000000000001" customHeight="1" thickBot="1" x14ac:dyDescent="0.25">
      <c r="B11" s="3" t="s">
        <v>6</v>
      </c>
      <c r="C11" s="15">
        <v>5106</v>
      </c>
      <c r="D11" s="15">
        <v>135</v>
      </c>
      <c r="E11" s="15">
        <v>4592</v>
      </c>
      <c r="F11" s="15">
        <v>4107</v>
      </c>
      <c r="G11" s="15">
        <v>2347</v>
      </c>
      <c r="H11" s="15">
        <v>76</v>
      </c>
      <c r="I11" s="15">
        <v>1976</v>
      </c>
      <c r="J11" s="15">
        <v>3172</v>
      </c>
      <c r="K11" s="15">
        <v>2759</v>
      </c>
      <c r="L11" s="15">
        <v>59</v>
      </c>
      <c r="M11" s="15">
        <v>2616</v>
      </c>
      <c r="N11" s="15">
        <v>935</v>
      </c>
    </row>
    <row r="12" spans="2:14" ht="20.100000000000001" customHeight="1" thickBot="1" x14ac:dyDescent="0.25">
      <c r="B12" s="4" t="s">
        <v>7</v>
      </c>
      <c r="C12" s="16">
        <v>543</v>
      </c>
      <c r="D12" s="16">
        <v>3</v>
      </c>
      <c r="E12" s="16">
        <v>550</v>
      </c>
      <c r="F12" s="16">
        <v>178</v>
      </c>
      <c r="G12" s="16">
        <v>388</v>
      </c>
      <c r="H12" s="16">
        <v>2</v>
      </c>
      <c r="I12" s="16">
        <v>391</v>
      </c>
      <c r="J12" s="16">
        <v>172</v>
      </c>
      <c r="K12" s="16">
        <v>155</v>
      </c>
      <c r="L12" s="16">
        <v>1</v>
      </c>
      <c r="M12" s="16">
        <v>159</v>
      </c>
      <c r="N12" s="16">
        <v>6</v>
      </c>
    </row>
    <row r="13" spans="2:14" ht="20.100000000000001" customHeight="1" thickBot="1" x14ac:dyDescent="0.25">
      <c r="B13" s="4" t="s">
        <v>8</v>
      </c>
      <c r="C13" s="16">
        <v>479</v>
      </c>
      <c r="D13" s="16">
        <v>3</v>
      </c>
      <c r="E13" s="16">
        <v>415</v>
      </c>
      <c r="F13" s="16">
        <v>219</v>
      </c>
      <c r="G13" s="16">
        <v>290</v>
      </c>
      <c r="H13" s="16">
        <v>2</v>
      </c>
      <c r="I13" s="16">
        <v>251</v>
      </c>
      <c r="J13" s="16">
        <v>165</v>
      </c>
      <c r="K13" s="16">
        <v>189</v>
      </c>
      <c r="L13" s="16">
        <v>1</v>
      </c>
      <c r="M13" s="16">
        <v>164</v>
      </c>
      <c r="N13" s="16">
        <v>54</v>
      </c>
    </row>
    <row r="14" spans="2:14" ht="20.100000000000001" customHeight="1" thickBot="1" x14ac:dyDescent="0.25">
      <c r="B14" s="4" t="s">
        <v>9</v>
      </c>
      <c r="C14" s="16">
        <v>723</v>
      </c>
      <c r="D14" s="16">
        <v>18</v>
      </c>
      <c r="E14" s="16">
        <v>658</v>
      </c>
      <c r="F14" s="16">
        <v>288</v>
      </c>
      <c r="G14" s="16">
        <v>568</v>
      </c>
      <c r="H14" s="16">
        <v>13</v>
      </c>
      <c r="I14" s="16">
        <v>489</v>
      </c>
      <c r="J14" s="16">
        <v>253</v>
      </c>
      <c r="K14" s="16">
        <v>155</v>
      </c>
      <c r="L14" s="16">
        <v>5</v>
      </c>
      <c r="M14" s="16">
        <v>169</v>
      </c>
      <c r="N14" s="16">
        <v>35</v>
      </c>
    </row>
    <row r="15" spans="2:14" ht="20.100000000000001" customHeight="1" thickBot="1" x14ac:dyDescent="0.25">
      <c r="B15" s="4" t="s">
        <v>10</v>
      </c>
      <c r="C15" s="16">
        <v>836</v>
      </c>
      <c r="D15" s="16">
        <v>12</v>
      </c>
      <c r="E15" s="16">
        <v>740</v>
      </c>
      <c r="F15" s="16">
        <v>420</v>
      </c>
      <c r="G15" s="16">
        <v>423</v>
      </c>
      <c r="H15" s="16">
        <v>3</v>
      </c>
      <c r="I15" s="16">
        <v>328</v>
      </c>
      <c r="J15" s="16">
        <v>328</v>
      </c>
      <c r="K15" s="16">
        <v>413</v>
      </c>
      <c r="L15" s="16">
        <v>9</v>
      </c>
      <c r="M15" s="16">
        <v>412</v>
      </c>
      <c r="N15" s="16">
        <v>92</v>
      </c>
    </row>
    <row r="16" spans="2:14" ht="20.100000000000001" customHeight="1" thickBot="1" x14ac:dyDescent="0.25">
      <c r="B16" s="4" t="s">
        <v>11</v>
      </c>
      <c r="C16" s="16">
        <v>268</v>
      </c>
      <c r="D16" s="16">
        <v>0</v>
      </c>
      <c r="E16" s="16">
        <v>247</v>
      </c>
      <c r="F16" s="16">
        <v>90</v>
      </c>
      <c r="G16" s="16">
        <v>113</v>
      </c>
      <c r="H16" s="16">
        <v>0</v>
      </c>
      <c r="I16" s="16">
        <v>84</v>
      </c>
      <c r="J16" s="16">
        <v>87</v>
      </c>
      <c r="K16" s="16">
        <v>155</v>
      </c>
      <c r="L16" s="16">
        <v>0</v>
      </c>
      <c r="M16" s="16">
        <v>163</v>
      </c>
      <c r="N16" s="16">
        <v>3</v>
      </c>
    </row>
    <row r="17" spans="2:14" ht="20.100000000000001" customHeight="1" thickBot="1" x14ac:dyDescent="0.25">
      <c r="B17" s="4" t="s">
        <v>12</v>
      </c>
      <c r="C17" s="16">
        <v>1087</v>
      </c>
      <c r="D17" s="16">
        <v>8</v>
      </c>
      <c r="E17" s="16">
        <v>961</v>
      </c>
      <c r="F17" s="16">
        <v>513</v>
      </c>
      <c r="G17" s="16">
        <v>718</v>
      </c>
      <c r="H17" s="16">
        <v>4</v>
      </c>
      <c r="I17" s="16">
        <v>611</v>
      </c>
      <c r="J17" s="16">
        <v>447</v>
      </c>
      <c r="K17" s="16">
        <v>369</v>
      </c>
      <c r="L17" s="16">
        <v>4</v>
      </c>
      <c r="M17" s="16">
        <v>350</v>
      </c>
      <c r="N17" s="16">
        <v>66</v>
      </c>
    </row>
    <row r="18" spans="2:14" ht="20.100000000000001" customHeight="1" thickBot="1" x14ac:dyDescent="0.25">
      <c r="B18" s="4" t="s">
        <v>13</v>
      </c>
      <c r="C18" s="16">
        <v>1037</v>
      </c>
      <c r="D18" s="16">
        <v>22</v>
      </c>
      <c r="E18" s="16">
        <v>933</v>
      </c>
      <c r="F18" s="16">
        <v>800</v>
      </c>
      <c r="G18" s="16">
        <v>538</v>
      </c>
      <c r="H18" s="16">
        <v>7</v>
      </c>
      <c r="I18" s="16">
        <v>473</v>
      </c>
      <c r="J18" s="16">
        <v>622</v>
      </c>
      <c r="K18" s="16">
        <v>499</v>
      </c>
      <c r="L18" s="16">
        <v>15</v>
      </c>
      <c r="M18" s="16">
        <v>460</v>
      </c>
      <c r="N18" s="16">
        <v>178</v>
      </c>
    </row>
    <row r="19" spans="2:14" ht="20.100000000000001" customHeight="1" thickBot="1" x14ac:dyDescent="0.25">
      <c r="B19" s="4" t="s">
        <v>14</v>
      </c>
      <c r="C19" s="16">
        <v>4839</v>
      </c>
      <c r="D19" s="16">
        <v>102</v>
      </c>
      <c r="E19" s="16">
        <v>4634</v>
      </c>
      <c r="F19" s="16">
        <v>3115</v>
      </c>
      <c r="G19" s="16">
        <v>1934</v>
      </c>
      <c r="H19" s="16">
        <v>39</v>
      </c>
      <c r="I19" s="16">
        <v>1881</v>
      </c>
      <c r="J19" s="16">
        <v>1276</v>
      </c>
      <c r="K19" s="16">
        <v>2905</v>
      </c>
      <c r="L19" s="16">
        <v>63</v>
      </c>
      <c r="M19" s="16">
        <v>2753</v>
      </c>
      <c r="N19" s="16">
        <v>1839</v>
      </c>
    </row>
    <row r="20" spans="2:14" ht="20.100000000000001" customHeight="1" thickBot="1" x14ac:dyDescent="0.25">
      <c r="B20" s="4" t="s">
        <v>15</v>
      </c>
      <c r="C20" s="16">
        <v>3374</v>
      </c>
      <c r="D20" s="16">
        <v>55</v>
      </c>
      <c r="E20" s="16">
        <v>3016</v>
      </c>
      <c r="F20" s="16">
        <v>1777</v>
      </c>
      <c r="G20" s="16">
        <v>2150</v>
      </c>
      <c r="H20" s="16">
        <v>55</v>
      </c>
      <c r="I20" s="16">
        <v>1867</v>
      </c>
      <c r="J20" s="16">
        <v>1453</v>
      </c>
      <c r="K20" s="16">
        <v>1224</v>
      </c>
      <c r="L20" s="16">
        <v>0</v>
      </c>
      <c r="M20" s="16">
        <v>1149</v>
      </c>
      <c r="N20" s="16">
        <v>324</v>
      </c>
    </row>
    <row r="21" spans="2:14" ht="20.100000000000001" customHeight="1" thickBot="1" x14ac:dyDescent="0.25">
      <c r="B21" s="4" t="s">
        <v>16</v>
      </c>
      <c r="C21" s="16">
        <v>356</v>
      </c>
      <c r="D21" s="16">
        <v>9</v>
      </c>
      <c r="E21" s="16">
        <v>373</v>
      </c>
      <c r="F21" s="16">
        <v>247</v>
      </c>
      <c r="G21" s="16">
        <v>335</v>
      </c>
      <c r="H21" s="16">
        <v>9</v>
      </c>
      <c r="I21" s="16">
        <v>349</v>
      </c>
      <c r="J21" s="16">
        <v>233</v>
      </c>
      <c r="K21" s="16">
        <v>21</v>
      </c>
      <c r="L21" s="16">
        <v>0</v>
      </c>
      <c r="M21" s="16">
        <v>24</v>
      </c>
      <c r="N21" s="16">
        <v>14</v>
      </c>
    </row>
    <row r="22" spans="2:14" ht="20.100000000000001" customHeight="1" thickBot="1" x14ac:dyDescent="0.25">
      <c r="B22" s="4" t="s">
        <v>17</v>
      </c>
      <c r="C22" s="16">
        <v>1124</v>
      </c>
      <c r="D22" s="16">
        <v>6</v>
      </c>
      <c r="E22" s="16">
        <v>954</v>
      </c>
      <c r="F22" s="16">
        <v>640</v>
      </c>
      <c r="G22" s="16">
        <v>814</v>
      </c>
      <c r="H22" s="16">
        <v>6</v>
      </c>
      <c r="I22" s="16">
        <v>669</v>
      </c>
      <c r="J22" s="16">
        <v>593</v>
      </c>
      <c r="K22" s="16">
        <v>310</v>
      </c>
      <c r="L22" s="16">
        <v>0</v>
      </c>
      <c r="M22" s="16">
        <v>285</v>
      </c>
      <c r="N22" s="16">
        <v>47</v>
      </c>
    </row>
    <row r="23" spans="2:14" ht="20.100000000000001" customHeight="1" thickBot="1" x14ac:dyDescent="0.25">
      <c r="B23" s="4" t="s">
        <v>18</v>
      </c>
      <c r="C23" s="16">
        <v>4540</v>
      </c>
      <c r="D23" s="16">
        <v>130</v>
      </c>
      <c r="E23" s="16">
        <v>3911</v>
      </c>
      <c r="F23" s="16">
        <v>4465</v>
      </c>
      <c r="G23" s="16">
        <v>2994</v>
      </c>
      <c r="H23" s="16">
        <v>95</v>
      </c>
      <c r="I23" s="16">
        <v>2435</v>
      </c>
      <c r="J23" s="16">
        <v>4144</v>
      </c>
      <c r="K23" s="16">
        <v>1546</v>
      </c>
      <c r="L23" s="16">
        <v>35</v>
      </c>
      <c r="M23" s="16">
        <v>1476</v>
      </c>
      <c r="N23" s="16">
        <v>321</v>
      </c>
    </row>
    <row r="24" spans="2:14" ht="20.100000000000001" customHeight="1" thickBot="1" x14ac:dyDescent="0.25">
      <c r="B24" s="4" t="s">
        <v>19</v>
      </c>
      <c r="C24" s="16">
        <v>754</v>
      </c>
      <c r="D24" s="16">
        <v>49</v>
      </c>
      <c r="E24" s="16">
        <v>629</v>
      </c>
      <c r="F24" s="16">
        <v>546</v>
      </c>
      <c r="G24" s="16">
        <v>437</v>
      </c>
      <c r="H24" s="16">
        <v>42</v>
      </c>
      <c r="I24" s="16">
        <v>266</v>
      </c>
      <c r="J24" s="16">
        <v>484</v>
      </c>
      <c r="K24" s="16">
        <v>317</v>
      </c>
      <c r="L24" s="16">
        <v>7</v>
      </c>
      <c r="M24" s="16">
        <v>363</v>
      </c>
      <c r="N24" s="16">
        <v>62</v>
      </c>
    </row>
    <row r="25" spans="2:14" ht="20.100000000000001" customHeight="1" thickBot="1" x14ac:dyDescent="0.25">
      <c r="B25" s="4" t="s">
        <v>20</v>
      </c>
      <c r="C25" s="16">
        <v>331</v>
      </c>
      <c r="D25" s="16">
        <v>2</v>
      </c>
      <c r="E25" s="16">
        <v>190</v>
      </c>
      <c r="F25" s="16">
        <v>207</v>
      </c>
      <c r="G25" s="16">
        <v>281</v>
      </c>
      <c r="H25" s="16">
        <v>2</v>
      </c>
      <c r="I25" s="16">
        <v>149</v>
      </c>
      <c r="J25" s="16">
        <v>196</v>
      </c>
      <c r="K25" s="16">
        <v>50</v>
      </c>
      <c r="L25" s="16">
        <v>0</v>
      </c>
      <c r="M25" s="16">
        <v>41</v>
      </c>
      <c r="N25" s="16">
        <v>11</v>
      </c>
    </row>
    <row r="26" spans="2:14" ht="20.100000000000001" customHeight="1" thickBot="1" x14ac:dyDescent="0.25">
      <c r="B26" s="5" t="s">
        <v>21</v>
      </c>
      <c r="C26" s="16">
        <v>1041</v>
      </c>
      <c r="D26" s="16">
        <v>0</v>
      </c>
      <c r="E26" s="16">
        <v>898</v>
      </c>
      <c r="F26" s="16">
        <v>709</v>
      </c>
      <c r="G26" s="16">
        <v>739</v>
      </c>
      <c r="H26" s="16">
        <v>0</v>
      </c>
      <c r="I26" s="16">
        <v>592</v>
      </c>
      <c r="J26" s="16">
        <v>649</v>
      </c>
      <c r="K26" s="16">
        <v>302</v>
      </c>
      <c r="L26" s="16">
        <v>0</v>
      </c>
      <c r="M26" s="16">
        <v>306</v>
      </c>
      <c r="N26" s="16">
        <v>60</v>
      </c>
    </row>
    <row r="27" spans="2:14" ht="20.100000000000001" customHeight="1" thickBot="1" x14ac:dyDescent="0.25">
      <c r="B27" s="6" t="s">
        <v>22</v>
      </c>
      <c r="C27" s="17">
        <v>113</v>
      </c>
      <c r="D27" s="17">
        <v>0</v>
      </c>
      <c r="E27" s="17">
        <v>111</v>
      </c>
      <c r="F27" s="17">
        <v>83</v>
      </c>
      <c r="G27" s="17">
        <v>69</v>
      </c>
      <c r="H27" s="17">
        <v>0</v>
      </c>
      <c r="I27" s="17">
        <v>40</v>
      </c>
      <c r="J27" s="17">
        <v>74</v>
      </c>
      <c r="K27" s="17">
        <v>44</v>
      </c>
      <c r="L27" s="17">
        <v>0</v>
      </c>
      <c r="M27" s="17">
        <v>71</v>
      </c>
      <c r="N27" s="17">
        <v>9</v>
      </c>
    </row>
    <row r="28" spans="2:14" ht="20.100000000000001" customHeight="1" thickBot="1" x14ac:dyDescent="0.25">
      <c r="B28" s="7" t="s">
        <v>23</v>
      </c>
      <c r="C28" s="9">
        <f>SUM(C11:C27)</f>
        <v>26551</v>
      </c>
      <c r="D28" s="9">
        <f t="shared" ref="D28:N28" si="0">SUM(D11:D27)</f>
        <v>554</v>
      </c>
      <c r="E28" s="9">
        <f t="shared" si="0"/>
        <v>23812</v>
      </c>
      <c r="F28" s="9">
        <f t="shared" si="0"/>
        <v>18404</v>
      </c>
      <c r="G28" s="9">
        <f t="shared" si="0"/>
        <v>15138</v>
      </c>
      <c r="H28" s="9">
        <f t="shared" si="0"/>
        <v>355</v>
      </c>
      <c r="I28" s="9">
        <f t="shared" si="0"/>
        <v>12851</v>
      </c>
      <c r="J28" s="9">
        <f t="shared" si="0"/>
        <v>14348</v>
      </c>
      <c r="K28" s="9">
        <f t="shared" si="0"/>
        <v>11413</v>
      </c>
      <c r="L28" s="9">
        <f t="shared" si="0"/>
        <v>199</v>
      </c>
      <c r="M28" s="9">
        <f t="shared" si="0"/>
        <v>10961</v>
      </c>
      <c r="N28" s="9">
        <f t="shared" si="0"/>
        <v>4056</v>
      </c>
    </row>
    <row r="29" spans="2:14" x14ac:dyDescent="0.2"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</row>
  </sheetData>
  <mergeCells count="3">
    <mergeCell ref="C9:F9"/>
    <mergeCell ref="G9:J9"/>
    <mergeCell ref="K9:N9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9:E29"/>
  <sheetViews>
    <sheetView workbookViewId="0"/>
  </sheetViews>
  <sheetFormatPr baseColWidth="10" defaultRowHeight="12.75" x14ac:dyDescent="0.2"/>
  <cols>
    <col min="1" max="1" width="8.625" customWidth="1"/>
    <col min="2" max="5" width="26.375" customWidth="1"/>
    <col min="19" max="19" width="11.75" customWidth="1"/>
  </cols>
  <sheetData>
    <row r="9" spans="2:5" ht="44.25" customHeight="1" thickBot="1" x14ac:dyDescent="0.25">
      <c r="C9" s="19" t="s">
        <v>64</v>
      </c>
      <c r="D9" s="19" t="s">
        <v>31</v>
      </c>
      <c r="E9" s="19" t="s">
        <v>32</v>
      </c>
    </row>
    <row r="10" spans="2:5" ht="44.25" customHeight="1" thickBot="1" x14ac:dyDescent="0.25">
      <c r="C10" s="8" t="s">
        <v>33</v>
      </c>
      <c r="D10" s="8" t="s">
        <v>34</v>
      </c>
      <c r="E10" s="8" t="s">
        <v>35</v>
      </c>
    </row>
    <row r="11" spans="2:5" ht="20.100000000000001" customHeight="1" thickBot="1" x14ac:dyDescent="0.25">
      <c r="B11" s="3" t="s">
        <v>6</v>
      </c>
      <c r="C11" s="15">
        <v>451</v>
      </c>
      <c r="D11" s="15">
        <v>141</v>
      </c>
      <c r="E11" s="15">
        <v>592</v>
      </c>
    </row>
    <row r="12" spans="2:5" ht="20.100000000000001" customHeight="1" thickBot="1" x14ac:dyDescent="0.25">
      <c r="B12" s="4" t="s">
        <v>7</v>
      </c>
      <c r="C12" s="16">
        <v>25</v>
      </c>
      <c r="D12" s="16">
        <v>25</v>
      </c>
      <c r="E12" s="16">
        <v>50</v>
      </c>
    </row>
    <row r="13" spans="2:5" ht="20.100000000000001" customHeight="1" thickBot="1" x14ac:dyDescent="0.25">
      <c r="B13" s="4" t="s">
        <v>8</v>
      </c>
      <c r="C13" s="16">
        <v>11</v>
      </c>
      <c r="D13" s="16">
        <v>7</v>
      </c>
      <c r="E13" s="16">
        <v>18</v>
      </c>
    </row>
    <row r="14" spans="2:5" ht="20.100000000000001" customHeight="1" thickBot="1" x14ac:dyDescent="0.25">
      <c r="B14" s="4" t="s">
        <v>9</v>
      </c>
      <c r="C14" s="16">
        <v>31</v>
      </c>
      <c r="D14" s="16">
        <v>16</v>
      </c>
      <c r="E14" s="16">
        <v>47</v>
      </c>
    </row>
    <row r="15" spans="2:5" ht="20.100000000000001" customHeight="1" thickBot="1" x14ac:dyDescent="0.25">
      <c r="B15" s="4" t="s">
        <v>10</v>
      </c>
      <c r="C15" s="16">
        <v>46</v>
      </c>
      <c r="D15" s="16">
        <v>4</v>
      </c>
      <c r="E15" s="16">
        <v>50</v>
      </c>
    </row>
    <row r="16" spans="2:5" ht="20.100000000000001" customHeight="1" thickBot="1" x14ac:dyDescent="0.25">
      <c r="B16" s="4" t="s">
        <v>11</v>
      </c>
      <c r="C16" s="16">
        <v>30</v>
      </c>
      <c r="D16" s="16">
        <v>7</v>
      </c>
      <c r="E16" s="16">
        <v>37</v>
      </c>
    </row>
    <row r="17" spans="2:5" ht="20.100000000000001" customHeight="1" thickBot="1" x14ac:dyDescent="0.25">
      <c r="B17" s="4" t="s">
        <v>12</v>
      </c>
      <c r="C17" s="16">
        <v>76</v>
      </c>
      <c r="D17" s="16">
        <v>28</v>
      </c>
      <c r="E17" s="16">
        <v>104</v>
      </c>
    </row>
    <row r="18" spans="2:5" ht="20.100000000000001" customHeight="1" thickBot="1" x14ac:dyDescent="0.25">
      <c r="B18" s="4" t="s">
        <v>13</v>
      </c>
      <c r="C18" s="16">
        <v>40</v>
      </c>
      <c r="D18" s="16">
        <v>23</v>
      </c>
      <c r="E18" s="16">
        <v>63</v>
      </c>
    </row>
    <row r="19" spans="2:5" ht="20.100000000000001" customHeight="1" thickBot="1" x14ac:dyDescent="0.25">
      <c r="B19" s="4" t="s">
        <v>14</v>
      </c>
      <c r="C19" s="16">
        <v>323</v>
      </c>
      <c r="D19" s="16">
        <v>240</v>
      </c>
      <c r="E19" s="16">
        <v>563</v>
      </c>
    </row>
    <row r="20" spans="2:5" ht="20.100000000000001" customHeight="1" thickBot="1" x14ac:dyDescent="0.25">
      <c r="B20" s="4" t="s">
        <v>15</v>
      </c>
      <c r="C20" s="16">
        <v>88</v>
      </c>
      <c r="D20" s="16">
        <v>54</v>
      </c>
      <c r="E20" s="16">
        <v>142</v>
      </c>
    </row>
    <row r="21" spans="2:5" ht="20.100000000000001" customHeight="1" thickBot="1" x14ac:dyDescent="0.25">
      <c r="B21" s="4" t="s">
        <v>16</v>
      </c>
      <c r="C21" s="16">
        <v>10</v>
      </c>
      <c r="D21" s="16">
        <v>4</v>
      </c>
      <c r="E21" s="16">
        <v>14</v>
      </c>
    </row>
    <row r="22" spans="2:5" ht="20.100000000000001" customHeight="1" thickBot="1" x14ac:dyDescent="0.25">
      <c r="B22" s="4" t="s">
        <v>17</v>
      </c>
      <c r="C22" s="16">
        <v>64</v>
      </c>
      <c r="D22" s="16">
        <v>13</v>
      </c>
      <c r="E22" s="16">
        <v>77</v>
      </c>
    </row>
    <row r="23" spans="2:5" ht="20.100000000000001" customHeight="1" thickBot="1" x14ac:dyDescent="0.25">
      <c r="B23" s="4" t="s">
        <v>18</v>
      </c>
      <c r="C23" s="16">
        <v>220</v>
      </c>
      <c r="D23" s="16">
        <v>250</v>
      </c>
      <c r="E23" s="16">
        <v>470</v>
      </c>
    </row>
    <row r="24" spans="2:5" ht="20.100000000000001" customHeight="1" thickBot="1" x14ac:dyDescent="0.25">
      <c r="B24" s="4" t="s">
        <v>19</v>
      </c>
      <c r="C24" s="16">
        <v>4</v>
      </c>
      <c r="D24" s="16">
        <v>7</v>
      </c>
      <c r="E24" s="16">
        <v>11</v>
      </c>
    </row>
    <row r="25" spans="2:5" ht="20.100000000000001" customHeight="1" thickBot="1" x14ac:dyDescent="0.25">
      <c r="B25" s="4" t="s">
        <v>20</v>
      </c>
      <c r="C25" s="16">
        <v>11</v>
      </c>
      <c r="D25" s="16">
        <v>8</v>
      </c>
      <c r="E25" s="16">
        <v>19</v>
      </c>
    </row>
    <row r="26" spans="2:5" ht="20.100000000000001" customHeight="1" thickBot="1" x14ac:dyDescent="0.25">
      <c r="B26" s="5" t="s">
        <v>21</v>
      </c>
      <c r="C26" s="16">
        <v>41</v>
      </c>
      <c r="D26" s="16">
        <v>41</v>
      </c>
      <c r="E26" s="16">
        <v>82</v>
      </c>
    </row>
    <row r="27" spans="2:5" ht="20.100000000000001" customHeight="1" thickBot="1" x14ac:dyDescent="0.25">
      <c r="B27" s="6" t="s">
        <v>22</v>
      </c>
      <c r="C27" s="17">
        <v>0</v>
      </c>
      <c r="D27" s="17">
        <v>0</v>
      </c>
      <c r="E27" s="17">
        <v>0</v>
      </c>
    </row>
    <row r="28" spans="2:5" ht="20.100000000000001" customHeight="1" thickBot="1" x14ac:dyDescent="0.25">
      <c r="B28" s="7" t="s">
        <v>23</v>
      </c>
      <c r="C28" s="9">
        <f>SUM(C11:C27)</f>
        <v>1471</v>
      </c>
      <c r="D28" s="9">
        <f>SUM(D11:D27)</f>
        <v>868</v>
      </c>
      <c r="E28" s="9">
        <f>SUM(E11:E27)</f>
        <v>2339</v>
      </c>
    </row>
    <row r="29" spans="2:5" x14ac:dyDescent="0.2">
      <c r="C29" s="14"/>
      <c r="D29" s="14"/>
      <c r="E29" s="14"/>
    </row>
  </sheetData>
  <mergeCells count="1">
    <mergeCell ref="C9:E9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9:J29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10" width="15.625" customWidth="1"/>
    <col min="19" max="19" width="11.75" customWidth="1"/>
  </cols>
  <sheetData>
    <row r="9" spans="2:10" ht="44.25" customHeight="1" thickBot="1" x14ac:dyDescent="0.25">
      <c r="C9" s="19" t="s">
        <v>36</v>
      </c>
      <c r="D9" s="19"/>
      <c r="E9" s="19"/>
      <c r="F9" s="20"/>
      <c r="G9" s="19" t="s">
        <v>37</v>
      </c>
      <c r="H9" s="19"/>
      <c r="I9" s="19"/>
      <c r="J9" s="20"/>
    </row>
    <row r="10" spans="2:10" ht="44.25" customHeight="1" thickBot="1" x14ac:dyDescent="0.25">
      <c r="C10" s="8" t="s">
        <v>27</v>
      </c>
      <c r="D10" s="8" t="s">
        <v>28</v>
      </c>
      <c r="E10" s="8" t="s">
        <v>29</v>
      </c>
      <c r="F10" s="8" t="s">
        <v>38</v>
      </c>
      <c r="G10" s="8" t="s">
        <v>27</v>
      </c>
      <c r="H10" s="8" t="s">
        <v>28</v>
      </c>
      <c r="I10" s="8" t="s">
        <v>29</v>
      </c>
      <c r="J10" s="8" t="s">
        <v>38</v>
      </c>
    </row>
    <row r="11" spans="2:10" ht="20.100000000000001" customHeight="1" thickBot="1" x14ac:dyDescent="0.25">
      <c r="B11" s="3" t="s">
        <v>6</v>
      </c>
      <c r="C11" s="15">
        <v>5256</v>
      </c>
      <c r="D11" s="15">
        <v>2919</v>
      </c>
      <c r="E11" s="15">
        <v>7718</v>
      </c>
      <c r="F11" s="15">
        <v>5021</v>
      </c>
      <c r="G11" s="15">
        <v>3185</v>
      </c>
      <c r="H11" s="15">
        <v>1945</v>
      </c>
      <c r="I11" s="15">
        <v>4612</v>
      </c>
      <c r="J11" s="15">
        <v>3115</v>
      </c>
    </row>
    <row r="12" spans="2:10" ht="20.100000000000001" customHeight="1" thickBot="1" x14ac:dyDescent="0.25">
      <c r="B12" s="4" t="s">
        <v>7</v>
      </c>
      <c r="C12" s="16">
        <v>669</v>
      </c>
      <c r="D12" s="16">
        <v>306</v>
      </c>
      <c r="E12" s="16">
        <v>1011</v>
      </c>
      <c r="F12" s="16">
        <v>361</v>
      </c>
      <c r="G12" s="16">
        <v>391</v>
      </c>
      <c r="H12" s="16">
        <v>401</v>
      </c>
      <c r="I12" s="16">
        <v>753</v>
      </c>
      <c r="J12" s="16">
        <v>396</v>
      </c>
    </row>
    <row r="13" spans="2:10" ht="20.100000000000001" customHeight="1" thickBot="1" x14ac:dyDescent="0.25">
      <c r="B13" s="4" t="s">
        <v>8</v>
      </c>
      <c r="C13" s="16">
        <v>479</v>
      </c>
      <c r="D13" s="16">
        <v>262</v>
      </c>
      <c r="E13" s="16">
        <v>730</v>
      </c>
      <c r="F13" s="16">
        <v>459</v>
      </c>
      <c r="G13" s="16">
        <v>327</v>
      </c>
      <c r="H13" s="16">
        <v>156</v>
      </c>
      <c r="I13" s="16">
        <v>459</v>
      </c>
      <c r="J13" s="16">
        <v>190</v>
      </c>
    </row>
    <row r="14" spans="2:10" ht="20.100000000000001" customHeight="1" thickBot="1" x14ac:dyDescent="0.25">
      <c r="B14" s="4" t="s">
        <v>9</v>
      </c>
      <c r="C14" s="16">
        <v>174</v>
      </c>
      <c r="D14" s="16">
        <v>149</v>
      </c>
      <c r="E14" s="16">
        <v>290</v>
      </c>
      <c r="F14" s="16">
        <v>453</v>
      </c>
      <c r="G14" s="16">
        <v>70</v>
      </c>
      <c r="H14" s="16">
        <v>88</v>
      </c>
      <c r="I14" s="16">
        <v>165</v>
      </c>
      <c r="J14" s="16">
        <v>475</v>
      </c>
    </row>
    <row r="15" spans="2:10" ht="20.100000000000001" customHeight="1" thickBot="1" x14ac:dyDescent="0.25">
      <c r="B15" s="4" t="s">
        <v>10</v>
      </c>
      <c r="C15" s="16">
        <v>2007</v>
      </c>
      <c r="D15" s="16">
        <v>1529</v>
      </c>
      <c r="E15" s="16">
        <v>3649</v>
      </c>
      <c r="F15" s="16">
        <v>1506</v>
      </c>
      <c r="G15" s="16">
        <v>1784</v>
      </c>
      <c r="H15" s="16">
        <v>1387</v>
      </c>
      <c r="I15" s="16">
        <v>3351</v>
      </c>
      <c r="J15" s="16">
        <v>997</v>
      </c>
    </row>
    <row r="16" spans="2:10" ht="20.100000000000001" customHeight="1" thickBot="1" x14ac:dyDescent="0.25">
      <c r="B16" s="4" t="s">
        <v>11</v>
      </c>
      <c r="C16" s="16">
        <v>328</v>
      </c>
      <c r="D16" s="16">
        <v>64</v>
      </c>
      <c r="E16" s="16">
        <v>461</v>
      </c>
      <c r="F16" s="16">
        <v>308</v>
      </c>
      <c r="G16" s="16">
        <v>155</v>
      </c>
      <c r="H16" s="16">
        <v>35</v>
      </c>
      <c r="I16" s="16">
        <v>284</v>
      </c>
      <c r="J16" s="16">
        <v>141</v>
      </c>
    </row>
    <row r="17" spans="2:10" ht="20.100000000000001" customHeight="1" thickBot="1" x14ac:dyDescent="0.25">
      <c r="B17" s="4" t="s">
        <v>12</v>
      </c>
      <c r="C17" s="16">
        <v>781</v>
      </c>
      <c r="D17" s="16">
        <v>549</v>
      </c>
      <c r="E17" s="16">
        <v>1442</v>
      </c>
      <c r="F17" s="16">
        <v>812</v>
      </c>
      <c r="G17" s="16">
        <v>316</v>
      </c>
      <c r="H17" s="16">
        <v>216</v>
      </c>
      <c r="I17" s="16">
        <v>554</v>
      </c>
      <c r="J17" s="16">
        <v>296</v>
      </c>
    </row>
    <row r="18" spans="2:10" ht="20.100000000000001" customHeight="1" thickBot="1" x14ac:dyDescent="0.25">
      <c r="B18" s="4" t="s">
        <v>13</v>
      </c>
      <c r="C18" s="16">
        <v>953</v>
      </c>
      <c r="D18" s="16">
        <v>578</v>
      </c>
      <c r="E18" s="16">
        <v>1692</v>
      </c>
      <c r="F18" s="16">
        <v>1693</v>
      </c>
      <c r="G18" s="16">
        <v>460</v>
      </c>
      <c r="H18" s="16">
        <v>329</v>
      </c>
      <c r="I18" s="16">
        <v>836</v>
      </c>
      <c r="J18" s="16">
        <v>900</v>
      </c>
    </row>
    <row r="19" spans="2:10" ht="20.100000000000001" customHeight="1" thickBot="1" x14ac:dyDescent="0.25">
      <c r="B19" s="4" t="s">
        <v>14</v>
      </c>
      <c r="C19" s="16">
        <v>1697</v>
      </c>
      <c r="D19" s="16">
        <v>794</v>
      </c>
      <c r="E19" s="16">
        <v>2410</v>
      </c>
      <c r="F19" s="16">
        <v>3069</v>
      </c>
      <c r="G19" s="16">
        <v>933</v>
      </c>
      <c r="H19" s="16">
        <v>574</v>
      </c>
      <c r="I19" s="16">
        <v>1540</v>
      </c>
      <c r="J19" s="16">
        <v>1540</v>
      </c>
    </row>
    <row r="20" spans="2:10" ht="20.100000000000001" customHeight="1" thickBot="1" x14ac:dyDescent="0.25">
      <c r="B20" s="4" t="s">
        <v>15</v>
      </c>
      <c r="C20" s="16">
        <v>1869</v>
      </c>
      <c r="D20" s="16">
        <v>821</v>
      </c>
      <c r="E20" s="16">
        <v>2808</v>
      </c>
      <c r="F20" s="16">
        <v>3200</v>
      </c>
      <c r="G20" s="16">
        <v>1269</v>
      </c>
      <c r="H20" s="16">
        <v>796</v>
      </c>
      <c r="I20" s="16">
        <v>2044</v>
      </c>
      <c r="J20" s="16">
        <v>2287</v>
      </c>
    </row>
    <row r="21" spans="2:10" ht="20.100000000000001" customHeight="1" thickBot="1" x14ac:dyDescent="0.25">
      <c r="B21" s="4" t="s">
        <v>16</v>
      </c>
      <c r="C21" s="16">
        <v>518</v>
      </c>
      <c r="D21" s="16">
        <v>218</v>
      </c>
      <c r="E21" s="16">
        <v>689</v>
      </c>
      <c r="F21" s="16">
        <v>503</v>
      </c>
      <c r="G21" s="16">
        <v>273</v>
      </c>
      <c r="H21" s="16">
        <v>237</v>
      </c>
      <c r="I21" s="16">
        <v>467</v>
      </c>
      <c r="J21" s="16">
        <v>307</v>
      </c>
    </row>
    <row r="22" spans="2:10" ht="20.100000000000001" customHeight="1" thickBot="1" x14ac:dyDescent="0.25">
      <c r="B22" s="4" t="s">
        <v>17</v>
      </c>
      <c r="C22" s="16">
        <v>1012</v>
      </c>
      <c r="D22" s="16">
        <v>564</v>
      </c>
      <c r="E22" s="16">
        <v>1747</v>
      </c>
      <c r="F22" s="16">
        <v>1306</v>
      </c>
      <c r="G22" s="16">
        <v>461</v>
      </c>
      <c r="H22" s="16">
        <v>349</v>
      </c>
      <c r="I22" s="16">
        <v>751</v>
      </c>
      <c r="J22" s="16">
        <v>695</v>
      </c>
    </row>
    <row r="23" spans="2:10" ht="20.100000000000001" customHeight="1" thickBot="1" x14ac:dyDescent="0.25">
      <c r="B23" s="4" t="s">
        <v>18</v>
      </c>
      <c r="C23" s="16">
        <v>718</v>
      </c>
      <c r="D23" s="16">
        <v>429</v>
      </c>
      <c r="E23" s="16">
        <v>1165</v>
      </c>
      <c r="F23" s="16">
        <v>1248</v>
      </c>
      <c r="G23" s="16">
        <v>447</v>
      </c>
      <c r="H23" s="16">
        <v>335</v>
      </c>
      <c r="I23" s="16">
        <v>730</v>
      </c>
      <c r="J23" s="16">
        <v>801</v>
      </c>
    </row>
    <row r="24" spans="2:10" ht="20.100000000000001" customHeight="1" thickBot="1" x14ac:dyDescent="0.25">
      <c r="B24" s="4" t="s">
        <v>19</v>
      </c>
      <c r="C24" s="16">
        <v>1041</v>
      </c>
      <c r="D24" s="16">
        <v>1094</v>
      </c>
      <c r="E24" s="16">
        <v>2001</v>
      </c>
      <c r="F24" s="16">
        <v>938</v>
      </c>
      <c r="G24" s="16">
        <v>596</v>
      </c>
      <c r="H24" s="16">
        <v>739</v>
      </c>
      <c r="I24" s="16">
        <v>1396</v>
      </c>
      <c r="J24" s="16">
        <v>909</v>
      </c>
    </row>
    <row r="25" spans="2:10" ht="20.100000000000001" customHeight="1" thickBot="1" x14ac:dyDescent="0.25">
      <c r="B25" s="4" t="s">
        <v>20</v>
      </c>
      <c r="C25" s="16">
        <v>297</v>
      </c>
      <c r="D25" s="16">
        <v>423</v>
      </c>
      <c r="E25" s="16">
        <v>562</v>
      </c>
      <c r="F25" s="16">
        <v>293</v>
      </c>
      <c r="G25" s="16">
        <v>160</v>
      </c>
      <c r="H25" s="16">
        <v>207</v>
      </c>
      <c r="I25" s="16">
        <v>299</v>
      </c>
      <c r="J25" s="16">
        <v>199</v>
      </c>
    </row>
    <row r="26" spans="2:10" ht="20.100000000000001" customHeight="1" thickBot="1" x14ac:dyDescent="0.25">
      <c r="B26" s="5" t="s">
        <v>21</v>
      </c>
      <c r="C26" s="16">
        <v>447</v>
      </c>
      <c r="D26" s="16">
        <v>363</v>
      </c>
      <c r="E26" s="16">
        <v>861</v>
      </c>
      <c r="F26" s="16">
        <v>335</v>
      </c>
      <c r="G26" s="16">
        <v>272</v>
      </c>
      <c r="H26" s="16">
        <v>227</v>
      </c>
      <c r="I26" s="16">
        <v>505</v>
      </c>
      <c r="J26" s="16">
        <v>146</v>
      </c>
    </row>
    <row r="27" spans="2:10" ht="20.100000000000001" customHeight="1" thickBot="1" x14ac:dyDescent="0.25">
      <c r="B27" s="6" t="s">
        <v>22</v>
      </c>
      <c r="C27" s="17">
        <v>104</v>
      </c>
      <c r="D27" s="17">
        <v>49</v>
      </c>
      <c r="E27" s="17">
        <v>138</v>
      </c>
      <c r="F27" s="17">
        <v>68</v>
      </c>
      <c r="G27" s="17">
        <v>112</v>
      </c>
      <c r="H27" s="17">
        <v>20</v>
      </c>
      <c r="I27" s="17">
        <v>113</v>
      </c>
      <c r="J27" s="17">
        <v>67</v>
      </c>
    </row>
    <row r="28" spans="2:10" ht="20.100000000000001" customHeight="1" thickBot="1" x14ac:dyDescent="0.25">
      <c r="B28" s="7" t="s">
        <v>23</v>
      </c>
      <c r="C28" s="9">
        <f>SUM(C11:C27)</f>
        <v>18350</v>
      </c>
      <c r="D28" s="9">
        <f t="shared" ref="D28:J28" si="0">SUM(D11:D27)</f>
        <v>11111</v>
      </c>
      <c r="E28" s="9">
        <f t="shared" si="0"/>
        <v>29374</v>
      </c>
      <c r="F28" s="9">
        <f t="shared" si="0"/>
        <v>21573</v>
      </c>
      <c r="G28" s="9">
        <f t="shared" si="0"/>
        <v>11211</v>
      </c>
      <c r="H28" s="9">
        <f t="shared" si="0"/>
        <v>8041</v>
      </c>
      <c r="I28" s="9">
        <f t="shared" si="0"/>
        <v>18859</v>
      </c>
      <c r="J28" s="9">
        <f t="shared" si="0"/>
        <v>13461</v>
      </c>
    </row>
    <row r="29" spans="2:10" x14ac:dyDescent="0.2">
      <c r="C29" s="14"/>
      <c r="D29" s="14"/>
      <c r="E29" s="14"/>
      <c r="F29" s="14"/>
      <c r="G29" s="14"/>
      <c r="H29" s="14"/>
      <c r="I29" s="14"/>
      <c r="J29" s="14"/>
    </row>
  </sheetData>
  <mergeCells count="2">
    <mergeCell ref="C9:F9"/>
    <mergeCell ref="G9:J9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9:M30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3" width="13.375" bestFit="1" customWidth="1"/>
    <col min="4" max="4" width="14.125" bestFit="1" customWidth="1"/>
    <col min="5" max="5" width="12.125" bestFit="1" customWidth="1"/>
    <col min="6" max="6" width="12" bestFit="1" customWidth="1"/>
    <col min="7" max="7" width="11" bestFit="1" customWidth="1"/>
    <col min="8" max="8" width="11.875" bestFit="1" customWidth="1"/>
    <col min="9" max="9" width="13.375" bestFit="1" customWidth="1"/>
    <col min="10" max="10" width="14.125" bestFit="1" customWidth="1"/>
    <col min="11" max="11" width="12.125" bestFit="1" customWidth="1"/>
    <col min="12" max="12" width="12" bestFit="1" customWidth="1"/>
    <col min="13" max="13" width="15.625" customWidth="1"/>
    <col min="19" max="19" width="12.375" customWidth="1"/>
  </cols>
  <sheetData>
    <row r="9" spans="2:13" ht="44.25" customHeight="1" thickBot="1" x14ac:dyDescent="0.25">
      <c r="C9" s="19" t="s">
        <v>40</v>
      </c>
      <c r="D9" s="19"/>
      <c r="E9" s="19"/>
      <c r="F9" s="19"/>
      <c r="G9" s="19"/>
      <c r="H9" s="23"/>
      <c r="I9" s="19" t="s">
        <v>67</v>
      </c>
      <c r="J9" s="19"/>
      <c r="K9" s="19"/>
      <c r="L9" s="19"/>
      <c r="M9" s="19"/>
    </row>
    <row r="10" spans="2:13" ht="44.25" customHeight="1" thickBot="1" x14ac:dyDescent="0.25">
      <c r="C10" s="24" t="s">
        <v>27</v>
      </c>
      <c r="D10" s="24" t="s">
        <v>28</v>
      </c>
      <c r="E10" s="24" t="s">
        <v>41</v>
      </c>
      <c r="F10" s="21" t="s">
        <v>42</v>
      </c>
      <c r="G10" s="26" t="s">
        <v>38</v>
      </c>
      <c r="H10" s="27"/>
      <c r="I10" s="21" t="s">
        <v>27</v>
      </c>
      <c r="J10" s="21" t="s">
        <v>28</v>
      </c>
      <c r="K10" s="21" t="s">
        <v>41</v>
      </c>
      <c r="L10" s="21" t="s">
        <v>42</v>
      </c>
      <c r="M10" s="21" t="s">
        <v>38</v>
      </c>
    </row>
    <row r="11" spans="2:13" ht="44.25" customHeight="1" thickBot="1" x14ac:dyDescent="0.25">
      <c r="C11" s="25"/>
      <c r="D11" s="25"/>
      <c r="E11" s="25"/>
      <c r="F11" s="22"/>
      <c r="G11" s="8" t="s">
        <v>43</v>
      </c>
      <c r="H11" s="8" t="s">
        <v>44</v>
      </c>
      <c r="I11" s="22"/>
      <c r="J11" s="22"/>
      <c r="K11" s="22"/>
      <c r="L11" s="22"/>
      <c r="M11" s="22"/>
    </row>
    <row r="12" spans="2:13" ht="20.100000000000001" customHeight="1" thickBot="1" x14ac:dyDescent="0.25">
      <c r="B12" s="3" t="s">
        <v>6</v>
      </c>
      <c r="C12" s="15">
        <v>0</v>
      </c>
      <c r="D12" s="15">
        <v>0</v>
      </c>
      <c r="E12" s="15">
        <v>0</v>
      </c>
      <c r="F12" s="15">
        <v>0</v>
      </c>
      <c r="G12" s="15">
        <v>0</v>
      </c>
      <c r="H12" s="15">
        <v>0</v>
      </c>
      <c r="I12" s="15">
        <v>0</v>
      </c>
      <c r="J12" s="15">
        <v>0</v>
      </c>
      <c r="K12" s="15">
        <v>0</v>
      </c>
      <c r="L12" s="15">
        <v>0</v>
      </c>
      <c r="M12" s="15">
        <v>0</v>
      </c>
    </row>
    <row r="13" spans="2:13" ht="20.100000000000001" customHeight="1" thickBot="1" x14ac:dyDescent="0.25">
      <c r="B13" s="4" t="s">
        <v>7</v>
      </c>
      <c r="C13" s="16">
        <v>0</v>
      </c>
      <c r="D13" s="16">
        <v>0</v>
      </c>
      <c r="E13" s="16">
        <v>0</v>
      </c>
      <c r="F13" s="16">
        <v>0</v>
      </c>
      <c r="G13" s="16">
        <v>0</v>
      </c>
      <c r="H13" s="16">
        <v>0</v>
      </c>
      <c r="I13" s="16">
        <v>0</v>
      </c>
      <c r="J13" s="16">
        <v>0</v>
      </c>
      <c r="K13" s="16">
        <v>0</v>
      </c>
      <c r="L13" s="16">
        <v>0</v>
      </c>
      <c r="M13" s="16">
        <v>0</v>
      </c>
    </row>
    <row r="14" spans="2:13" ht="20.100000000000001" customHeight="1" thickBot="1" x14ac:dyDescent="0.25">
      <c r="B14" s="4" t="s">
        <v>8</v>
      </c>
      <c r="C14" s="16">
        <v>0</v>
      </c>
      <c r="D14" s="16">
        <v>0</v>
      </c>
      <c r="E14" s="16">
        <v>0</v>
      </c>
      <c r="F14" s="16">
        <v>0</v>
      </c>
      <c r="G14" s="16">
        <v>0</v>
      </c>
      <c r="H14" s="16">
        <v>0</v>
      </c>
      <c r="I14" s="16">
        <v>0</v>
      </c>
      <c r="J14" s="16">
        <v>0</v>
      </c>
      <c r="K14" s="16">
        <v>0</v>
      </c>
      <c r="L14" s="16">
        <v>0</v>
      </c>
      <c r="M14" s="16">
        <v>0</v>
      </c>
    </row>
    <row r="15" spans="2:13" ht="20.100000000000001" customHeight="1" thickBot="1" x14ac:dyDescent="0.25">
      <c r="B15" s="4" t="s">
        <v>9</v>
      </c>
      <c r="C15" s="16">
        <v>228</v>
      </c>
      <c r="D15" s="16">
        <v>299</v>
      </c>
      <c r="E15" s="16">
        <v>412</v>
      </c>
      <c r="F15" s="16">
        <v>147</v>
      </c>
      <c r="G15" s="16">
        <v>8</v>
      </c>
      <c r="H15" s="16">
        <v>261</v>
      </c>
      <c r="I15" s="16">
        <v>841</v>
      </c>
      <c r="J15" s="16">
        <v>91</v>
      </c>
      <c r="K15" s="16">
        <v>752</v>
      </c>
      <c r="L15" s="16">
        <v>167</v>
      </c>
      <c r="M15" s="16">
        <v>506</v>
      </c>
    </row>
    <row r="16" spans="2:13" ht="20.100000000000001" customHeight="1" thickBot="1" x14ac:dyDescent="0.25">
      <c r="B16" s="4" t="s">
        <v>10</v>
      </c>
      <c r="C16" s="16">
        <v>0</v>
      </c>
      <c r="D16" s="16">
        <v>0</v>
      </c>
      <c r="E16" s="16">
        <v>0</v>
      </c>
      <c r="F16" s="16">
        <v>0</v>
      </c>
      <c r="G16" s="16">
        <v>0</v>
      </c>
      <c r="H16" s="16">
        <v>0</v>
      </c>
      <c r="I16" s="16">
        <v>0</v>
      </c>
      <c r="J16" s="16">
        <v>0</v>
      </c>
      <c r="K16" s="16">
        <v>0</v>
      </c>
      <c r="L16" s="16">
        <v>0</v>
      </c>
      <c r="M16" s="16">
        <v>0</v>
      </c>
    </row>
    <row r="17" spans="2:13" ht="20.100000000000001" customHeight="1" thickBot="1" x14ac:dyDescent="0.25">
      <c r="B17" s="4" t="s">
        <v>11</v>
      </c>
      <c r="C17" s="16">
        <v>0</v>
      </c>
      <c r="D17" s="16">
        <v>0</v>
      </c>
      <c r="E17" s="16">
        <v>0</v>
      </c>
      <c r="F17" s="16">
        <v>0</v>
      </c>
      <c r="G17" s="16">
        <v>0</v>
      </c>
      <c r="H17" s="16">
        <v>0</v>
      </c>
      <c r="I17" s="16">
        <v>0</v>
      </c>
      <c r="J17" s="16">
        <v>0</v>
      </c>
      <c r="K17" s="16">
        <v>0</v>
      </c>
      <c r="L17" s="16">
        <v>0</v>
      </c>
      <c r="M17" s="16">
        <v>0</v>
      </c>
    </row>
    <row r="18" spans="2:13" ht="20.100000000000001" customHeight="1" thickBot="1" x14ac:dyDescent="0.25">
      <c r="B18" s="4" t="s">
        <v>12</v>
      </c>
      <c r="C18" s="16">
        <v>0</v>
      </c>
      <c r="D18" s="16">
        <v>0</v>
      </c>
      <c r="E18" s="16">
        <v>0</v>
      </c>
      <c r="F18" s="16">
        <v>0</v>
      </c>
      <c r="G18" s="16">
        <v>0</v>
      </c>
      <c r="H18" s="16">
        <v>0</v>
      </c>
      <c r="I18" s="16">
        <v>0</v>
      </c>
      <c r="J18" s="16">
        <v>0</v>
      </c>
      <c r="K18" s="16">
        <v>0</v>
      </c>
      <c r="L18" s="16">
        <v>0</v>
      </c>
      <c r="M18" s="16">
        <v>0</v>
      </c>
    </row>
    <row r="19" spans="2:13" ht="20.100000000000001" customHeight="1" thickBot="1" x14ac:dyDescent="0.25">
      <c r="B19" s="4" t="s">
        <v>13</v>
      </c>
      <c r="C19" s="16">
        <v>0</v>
      </c>
      <c r="D19" s="16">
        <v>0</v>
      </c>
      <c r="E19" s="16">
        <v>0</v>
      </c>
      <c r="F19" s="16">
        <v>0</v>
      </c>
      <c r="G19" s="16">
        <v>0</v>
      </c>
      <c r="H19" s="16">
        <v>0</v>
      </c>
      <c r="I19" s="16">
        <v>0</v>
      </c>
      <c r="J19" s="16">
        <v>0</v>
      </c>
      <c r="K19" s="16">
        <v>0</v>
      </c>
      <c r="L19" s="16">
        <v>0</v>
      </c>
      <c r="M19" s="16">
        <v>0</v>
      </c>
    </row>
    <row r="20" spans="2:13" ht="20.100000000000001" customHeight="1" thickBot="1" x14ac:dyDescent="0.25">
      <c r="B20" s="4" t="s">
        <v>14</v>
      </c>
      <c r="C20" s="16">
        <v>160</v>
      </c>
      <c r="D20" s="16">
        <v>187</v>
      </c>
      <c r="E20" s="16">
        <v>208</v>
      </c>
      <c r="F20" s="16">
        <v>191</v>
      </c>
      <c r="G20" s="16">
        <v>0</v>
      </c>
      <c r="H20" s="16">
        <v>429</v>
      </c>
      <c r="I20" s="16">
        <v>963</v>
      </c>
      <c r="J20" s="16">
        <v>362</v>
      </c>
      <c r="K20" s="16">
        <v>745</v>
      </c>
      <c r="L20" s="16">
        <v>398</v>
      </c>
      <c r="M20" s="16">
        <v>1052</v>
      </c>
    </row>
    <row r="21" spans="2:13" ht="20.100000000000001" customHeight="1" thickBot="1" x14ac:dyDescent="0.25">
      <c r="B21" s="4" t="s">
        <v>15</v>
      </c>
      <c r="C21" s="16">
        <v>602</v>
      </c>
      <c r="D21" s="16">
        <v>941</v>
      </c>
      <c r="E21" s="16">
        <v>886</v>
      </c>
      <c r="F21" s="16">
        <v>652</v>
      </c>
      <c r="G21" s="16">
        <v>2</v>
      </c>
      <c r="H21" s="16">
        <v>1126</v>
      </c>
      <c r="I21" s="16">
        <v>937</v>
      </c>
      <c r="J21" s="16">
        <v>971</v>
      </c>
      <c r="K21" s="16">
        <v>1264</v>
      </c>
      <c r="L21" s="16">
        <v>700</v>
      </c>
      <c r="M21" s="16">
        <v>733</v>
      </c>
    </row>
    <row r="22" spans="2:13" ht="20.100000000000001" customHeight="1" thickBot="1" x14ac:dyDescent="0.25">
      <c r="B22" s="4" t="s">
        <v>16</v>
      </c>
      <c r="C22" s="16">
        <v>0</v>
      </c>
      <c r="D22" s="16">
        <v>0</v>
      </c>
      <c r="E22" s="16">
        <v>0</v>
      </c>
      <c r="F22" s="16">
        <v>0</v>
      </c>
      <c r="G22" s="16">
        <v>0</v>
      </c>
      <c r="H22" s="16">
        <v>0</v>
      </c>
      <c r="I22" s="16">
        <v>0</v>
      </c>
      <c r="J22" s="16">
        <v>0</v>
      </c>
      <c r="K22" s="16">
        <v>0</v>
      </c>
      <c r="L22" s="16">
        <v>0</v>
      </c>
      <c r="M22" s="16">
        <v>0</v>
      </c>
    </row>
    <row r="23" spans="2:13" ht="20.100000000000001" customHeight="1" thickBot="1" x14ac:dyDescent="0.25">
      <c r="B23" s="4" t="s">
        <v>17</v>
      </c>
      <c r="C23" s="16">
        <v>0</v>
      </c>
      <c r="D23" s="16">
        <v>0</v>
      </c>
      <c r="E23" s="16">
        <v>0</v>
      </c>
      <c r="F23" s="16">
        <v>0</v>
      </c>
      <c r="G23" s="16">
        <v>0</v>
      </c>
      <c r="H23" s="16">
        <v>0</v>
      </c>
      <c r="I23" s="16">
        <v>0</v>
      </c>
      <c r="J23" s="16">
        <v>0</v>
      </c>
      <c r="K23" s="16">
        <v>0</v>
      </c>
      <c r="L23" s="16">
        <v>0</v>
      </c>
      <c r="M23" s="16">
        <v>0</v>
      </c>
    </row>
    <row r="24" spans="2:13" ht="20.100000000000001" customHeight="1" thickBot="1" x14ac:dyDescent="0.25">
      <c r="B24" s="4" t="s">
        <v>18</v>
      </c>
      <c r="C24" s="16">
        <v>145</v>
      </c>
      <c r="D24" s="16">
        <v>95</v>
      </c>
      <c r="E24" s="16">
        <v>141</v>
      </c>
      <c r="F24" s="16">
        <v>119</v>
      </c>
      <c r="G24" s="16">
        <v>0</v>
      </c>
      <c r="H24" s="16">
        <v>405</v>
      </c>
      <c r="I24" s="16">
        <v>1310</v>
      </c>
      <c r="J24" s="16">
        <v>879</v>
      </c>
      <c r="K24" s="16">
        <v>1436</v>
      </c>
      <c r="L24" s="16">
        <v>1222</v>
      </c>
      <c r="M24" s="16">
        <v>282</v>
      </c>
    </row>
    <row r="25" spans="2:13" ht="20.100000000000001" customHeight="1" thickBot="1" x14ac:dyDescent="0.25">
      <c r="B25" s="4" t="s">
        <v>19</v>
      </c>
      <c r="C25" s="16">
        <v>0</v>
      </c>
      <c r="D25" s="16">
        <v>0</v>
      </c>
      <c r="E25" s="16">
        <v>0</v>
      </c>
      <c r="F25" s="16">
        <v>0</v>
      </c>
      <c r="G25" s="16">
        <v>0</v>
      </c>
      <c r="H25" s="16">
        <v>0</v>
      </c>
      <c r="I25" s="16">
        <v>0</v>
      </c>
      <c r="J25" s="16">
        <v>0</v>
      </c>
      <c r="K25" s="16">
        <v>0</v>
      </c>
      <c r="L25" s="16">
        <v>0</v>
      </c>
      <c r="M25" s="16">
        <v>0</v>
      </c>
    </row>
    <row r="26" spans="2:13" ht="20.100000000000001" customHeight="1" thickBot="1" x14ac:dyDescent="0.25">
      <c r="B26" s="4" t="s">
        <v>20</v>
      </c>
      <c r="C26" s="16">
        <v>0</v>
      </c>
      <c r="D26" s="16">
        <v>0</v>
      </c>
      <c r="E26" s="16">
        <v>0</v>
      </c>
      <c r="F26" s="16">
        <v>0</v>
      </c>
      <c r="G26" s="16">
        <v>0</v>
      </c>
      <c r="H26" s="16">
        <v>0</v>
      </c>
      <c r="I26" s="16">
        <v>0</v>
      </c>
      <c r="J26" s="16">
        <v>0</v>
      </c>
      <c r="K26" s="16">
        <v>0</v>
      </c>
      <c r="L26" s="16">
        <v>0</v>
      </c>
      <c r="M26" s="16">
        <v>0</v>
      </c>
    </row>
    <row r="27" spans="2:13" ht="20.100000000000001" customHeight="1" thickBot="1" x14ac:dyDescent="0.25">
      <c r="B27" s="5" t="s">
        <v>21</v>
      </c>
      <c r="C27" s="16">
        <v>425</v>
      </c>
      <c r="D27" s="16">
        <v>629</v>
      </c>
      <c r="E27" s="16">
        <v>674</v>
      </c>
      <c r="F27" s="16">
        <v>386</v>
      </c>
      <c r="G27" s="16">
        <v>0</v>
      </c>
      <c r="H27" s="16">
        <v>265</v>
      </c>
      <c r="I27" s="16">
        <v>692</v>
      </c>
      <c r="J27" s="16">
        <v>1083</v>
      </c>
      <c r="K27" s="16">
        <v>1047</v>
      </c>
      <c r="L27" s="16">
        <v>486</v>
      </c>
      <c r="M27" s="16">
        <v>1363</v>
      </c>
    </row>
    <row r="28" spans="2:13" ht="20.100000000000001" customHeight="1" thickBot="1" x14ac:dyDescent="0.25">
      <c r="B28" s="6" t="s">
        <v>22</v>
      </c>
      <c r="C28" s="17">
        <v>0</v>
      </c>
      <c r="D28" s="17">
        <v>0</v>
      </c>
      <c r="E28" s="17">
        <v>0</v>
      </c>
      <c r="F28" s="17">
        <v>0</v>
      </c>
      <c r="G28" s="17">
        <v>0</v>
      </c>
      <c r="H28" s="17">
        <v>0</v>
      </c>
      <c r="I28" s="17">
        <v>0</v>
      </c>
      <c r="J28" s="17">
        <v>0</v>
      </c>
      <c r="K28" s="17">
        <v>0</v>
      </c>
      <c r="L28" s="17">
        <v>0</v>
      </c>
      <c r="M28" s="17">
        <v>0</v>
      </c>
    </row>
    <row r="29" spans="2:13" ht="20.100000000000001" customHeight="1" thickBot="1" x14ac:dyDescent="0.25">
      <c r="B29" s="7" t="s">
        <v>23</v>
      </c>
      <c r="C29" s="9">
        <f>SUM(C12:C27)</f>
        <v>1560</v>
      </c>
      <c r="D29" s="9">
        <f t="shared" ref="D29:M29" si="0">SUM(D12:D27)</f>
        <v>2151</v>
      </c>
      <c r="E29" s="9">
        <f t="shared" si="0"/>
        <v>2321</v>
      </c>
      <c r="F29" s="9">
        <f t="shared" si="0"/>
        <v>1495</v>
      </c>
      <c r="G29" s="9">
        <f t="shared" si="0"/>
        <v>10</v>
      </c>
      <c r="H29" s="9">
        <f t="shared" si="0"/>
        <v>2486</v>
      </c>
      <c r="I29" s="9">
        <f t="shared" si="0"/>
        <v>4743</v>
      </c>
      <c r="J29" s="9">
        <f t="shared" si="0"/>
        <v>3386</v>
      </c>
      <c r="K29" s="9">
        <f t="shared" si="0"/>
        <v>5244</v>
      </c>
      <c r="L29" s="9">
        <f t="shared" si="0"/>
        <v>2973</v>
      </c>
      <c r="M29" s="9">
        <f t="shared" si="0"/>
        <v>3936</v>
      </c>
    </row>
    <row r="30" spans="2:13" x14ac:dyDescent="0.2"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</row>
  </sheetData>
  <mergeCells count="12">
    <mergeCell ref="L10:L11"/>
    <mergeCell ref="M10:M11"/>
    <mergeCell ref="C9:H9"/>
    <mergeCell ref="I9:M9"/>
    <mergeCell ref="C10:C11"/>
    <mergeCell ref="D10:D11"/>
    <mergeCell ref="E10:E11"/>
    <mergeCell ref="F10:F11"/>
    <mergeCell ref="G10:H10"/>
    <mergeCell ref="I10:I11"/>
    <mergeCell ref="J10:J11"/>
    <mergeCell ref="K10:K11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Q29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3" width="9.25" bestFit="1" customWidth="1"/>
    <col min="4" max="5" width="12.5" bestFit="1" customWidth="1"/>
    <col min="6" max="6" width="10.125" bestFit="1" customWidth="1"/>
    <col min="7" max="7" width="12" bestFit="1" customWidth="1"/>
    <col min="8" max="8" width="9.25" bestFit="1" customWidth="1"/>
    <col min="9" max="10" width="12.5" bestFit="1" customWidth="1"/>
    <col min="11" max="11" width="10.125" bestFit="1" customWidth="1"/>
    <col min="12" max="12" width="12" bestFit="1" customWidth="1"/>
    <col min="13" max="13" width="9.25" bestFit="1" customWidth="1"/>
    <col min="14" max="15" width="12.5" bestFit="1" customWidth="1"/>
    <col min="16" max="16" width="10.125" bestFit="1" customWidth="1"/>
    <col min="17" max="17" width="12" bestFit="1" customWidth="1"/>
    <col min="19" max="19" width="12.25" customWidth="1"/>
  </cols>
  <sheetData>
    <row r="8" spans="2:17" ht="13.5" customHeight="1" x14ac:dyDescent="0.2"/>
    <row r="9" spans="2:17" ht="44.25" customHeight="1" thickBot="1" x14ac:dyDescent="0.25">
      <c r="C9" s="19" t="s">
        <v>65</v>
      </c>
      <c r="D9" s="19"/>
      <c r="E9" s="19"/>
      <c r="F9" s="19"/>
      <c r="G9" s="20"/>
      <c r="H9" s="19" t="s">
        <v>66</v>
      </c>
      <c r="I9" s="19"/>
      <c r="J9" s="19"/>
      <c r="K9" s="19"/>
      <c r="L9" s="20"/>
      <c r="M9" s="19" t="s">
        <v>35</v>
      </c>
      <c r="N9" s="19"/>
      <c r="O9" s="19"/>
      <c r="P9" s="19"/>
      <c r="Q9" s="20"/>
    </row>
    <row r="10" spans="2:17" ht="44.25" customHeight="1" thickBot="1" x14ac:dyDescent="0.25">
      <c r="C10" s="8" t="s">
        <v>46</v>
      </c>
      <c r="D10" s="8" t="s">
        <v>47</v>
      </c>
      <c r="E10" s="8" t="s">
        <v>48</v>
      </c>
      <c r="F10" s="8" t="s">
        <v>49</v>
      </c>
      <c r="G10" s="8" t="s">
        <v>50</v>
      </c>
      <c r="H10" s="8" t="s">
        <v>46</v>
      </c>
      <c r="I10" s="8" t="s">
        <v>47</v>
      </c>
      <c r="J10" s="8" t="s">
        <v>48</v>
      </c>
      <c r="K10" s="8" t="s">
        <v>49</v>
      </c>
      <c r="L10" s="8" t="s">
        <v>50</v>
      </c>
      <c r="M10" s="8" t="s">
        <v>46</v>
      </c>
      <c r="N10" s="8" t="s">
        <v>47</v>
      </c>
      <c r="O10" s="8" t="s">
        <v>48</v>
      </c>
      <c r="P10" s="8" t="s">
        <v>49</v>
      </c>
      <c r="Q10" s="8" t="s">
        <v>50</v>
      </c>
    </row>
    <row r="11" spans="2:17" ht="20.100000000000001" customHeight="1" thickBot="1" x14ac:dyDescent="0.25">
      <c r="B11" s="3" t="s">
        <v>6</v>
      </c>
      <c r="C11" s="15">
        <v>4353</v>
      </c>
      <c r="D11" s="15">
        <v>1949</v>
      </c>
      <c r="E11" s="15">
        <v>526</v>
      </c>
      <c r="F11" s="15">
        <v>1452</v>
      </c>
      <c r="G11" s="15">
        <v>426</v>
      </c>
      <c r="H11" s="15">
        <v>41</v>
      </c>
      <c r="I11" s="15">
        <v>13</v>
      </c>
      <c r="J11" s="15">
        <v>1</v>
      </c>
      <c r="K11" s="15">
        <v>25</v>
      </c>
      <c r="L11" s="15">
        <v>2</v>
      </c>
      <c r="M11" s="15">
        <v>4394</v>
      </c>
      <c r="N11" s="15">
        <v>1962</v>
      </c>
      <c r="O11" s="15">
        <v>527</v>
      </c>
      <c r="P11" s="15">
        <v>1477</v>
      </c>
      <c r="Q11" s="15">
        <v>428</v>
      </c>
    </row>
    <row r="12" spans="2:17" ht="20.100000000000001" customHeight="1" thickBot="1" x14ac:dyDescent="0.25">
      <c r="B12" s="4" t="s">
        <v>7</v>
      </c>
      <c r="C12" s="16">
        <v>546</v>
      </c>
      <c r="D12" s="16">
        <v>251</v>
      </c>
      <c r="E12" s="16">
        <v>152</v>
      </c>
      <c r="F12" s="16">
        <v>85</v>
      </c>
      <c r="G12" s="16">
        <v>58</v>
      </c>
      <c r="H12" s="16">
        <v>0</v>
      </c>
      <c r="I12" s="16">
        <v>0</v>
      </c>
      <c r="J12" s="16">
        <v>0</v>
      </c>
      <c r="K12" s="16">
        <v>0</v>
      </c>
      <c r="L12" s="16">
        <v>0</v>
      </c>
      <c r="M12" s="16">
        <v>546</v>
      </c>
      <c r="N12" s="16">
        <v>251</v>
      </c>
      <c r="O12" s="16">
        <v>152</v>
      </c>
      <c r="P12" s="16">
        <v>85</v>
      </c>
      <c r="Q12" s="16">
        <v>58</v>
      </c>
    </row>
    <row r="13" spans="2:17" ht="20.100000000000001" customHeight="1" thickBot="1" x14ac:dyDescent="0.25">
      <c r="B13" s="4" t="s">
        <v>8</v>
      </c>
      <c r="C13" s="16">
        <v>399</v>
      </c>
      <c r="D13" s="16">
        <v>257</v>
      </c>
      <c r="E13" s="16">
        <v>22</v>
      </c>
      <c r="F13" s="16">
        <v>109</v>
      </c>
      <c r="G13" s="16">
        <v>11</v>
      </c>
      <c r="H13" s="16">
        <v>9</v>
      </c>
      <c r="I13" s="16">
        <v>6</v>
      </c>
      <c r="J13" s="16">
        <v>2</v>
      </c>
      <c r="K13" s="16">
        <v>0</v>
      </c>
      <c r="L13" s="16">
        <v>1</v>
      </c>
      <c r="M13" s="16">
        <v>408</v>
      </c>
      <c r="N13" s="16">
        <v>263</v>
      </c>
      <c r="O13" s="16">
        <v>24</v>
      </c>
      <c r="P13" s="16">
        <v>109</v>
      </c>
      <c r="Q13" s="16">
        <v>12</v>
      </c>
    </row>
    <row r="14" spans="2:17" ht="20.100000000000001" customHeight="1" thickBot="1" x14ac:dyDescent="0.25">
      <c r="B14" s="4" t="s">
        <v>9</v>
      </c>
      <c r="C14" s="16">
        <v>641</v>
      </c>
      <c r="D14" s="16">
        <v>313</v>
      </c>
      <c r="E14" s="16">
        <v>184</v>
      </c>
      <c r="F14" s="16">
        <v>92</v>
      </c>
      <c r="G14" s="16">
        <v>52</v>
      </c>
      <c r="H14" s="16">
        <v>1</v>
      </c>
      <c r="I14" s="16">
        <v>0</v>
      </c>
      <c r="J14" s="16">
        <v>0</v>
      </c>
      <c r="K14" s="16">
        <v>1</v>
      </c>
      <c r="L14" s="16">
        <v>0</v>
      </c>
      <c r="M14" s="16">
        <v>642</v>
      </c>
      <c r="N14" s="16">
        <v>313</v>
      </c>
      <c r="O14" s="16">
        <v>184</v>
      </c>
      <c r="P14" s="16">
        <v>93</v>
      </c>
      <c r="Q14" s="16">
        <v>52</v>
      </c>
    </row>
    <row r="15" spans="2:17" ht="20.100000000000001" customHeight="1" thickBot="1" x14ac:dyDescent="0.25">
      <c r="B15" s="4" t="s">
        <v>10</v>
      </c>
      <c r="C15" s="16">
        <v>647</v>
      </c>
      <c r="D15" s="16">
        <v>326</v>
      </c>
      <c r="E15" s="16">
        <v>79</v>
      </c>
      <c r="F15" s="16">
        <v>203</v>
      </c>
      <c r="G15" s="16">
        <v>39</v>
      </c>
      <c r="H15" s="16">
        <v>8</v>
      </c>
      <c r="I15" s="16">
        <v>0</v>
      </c>
      <c r="J15" s="16">
        <v>0</v>
      </c>
      <c r="K15" s="16">
        <v>1</v>
      </c>
      <c r="L15" s="16">
        <v>7</v>
      </c>
      <c r="M15" s="16">
        <v>655</v>
      </c>
      <c r="N15" s="16">
        <v>326</v>
      </c>
      <c r="O15" s="16">
        <v>79</v>
      </c>
      <c r="P15" s="16">
        <v>204</v>
      </c>
      <c r="Q15" s="16">
        <v>46</v>
      </c>
    </row>
    <row r="16" spans="2:17" ht="20.100000000000001" customHeight="1" thickBot="1" x14ac:dyDescent="0.25">
      <c r="B16" s="4" t="s">
        <v>11</v>
      </c>
      <c r="C16" s="16">
        <v>247</v>
      </c>
      <c r="D16" s="16">
        <v>143</v>
      </c>
      <c r="E16" s="16">
        <v>29</v>
      </c>
      <c r="F16" s="16">
        <v>62</v>
      </c>
      <c r="G16" s="16">
        <v>13</v>
      </c>
      <c r="H16" s="16">
        <v>4</v>
      </c>
      <c r="I16" s="16">
        <v>1</v>
      </c>
      <c r="J16" s="16">
        <v>2</v>
      </c>
      <c r="K16" s="16">
        <v>1</v>
      </c>
      <c r="L16" s="16">
        <v>0</v>
      </c>
      <c r="M16" s="16">
        <v>251</v>
      </c>
      <c r="N16" s="16">
        <v>144</v>
      </c>
      <c r="O16" s="16">
        <v>31</v>
      </c>
      <c r="P16" s="16">
        <v>63</v>
      </c>
      <c r="Q16" s="16">
        <v>13</v>
      </c>
    </row>
    <row r="17" spans="2:17" ht="20.100000000000001" customHeight="1" thickBot="1" x14ac:dyDescent="0.25">
      <c r="B17" s="4" t="s">
        <v>12</v>
      </c>
      <c r="C17" s="16">
        <v>947</v>
      </c>
      <c r="D17" s="16">
        <v>431</v>
      </c>
      <c r="E17" s="16">
        <v>140</v>
      </c>
      <c r="F17" s="16">
        <v>269</v>
      </c>
      <c r="G17" s="16">
        <v>107</v>
      </c>
      <c r="H17" s="16">
        <v>2</v>
      </c>
      <c r="I17" s="16">
        <v>1</v>
      </c>
      <c r="J17" s="16">
        <v>1</v>
      </c>
      <c r="K17" s="16">
        <v>0</v>
      </c>
      <c r="L17" s="16">
        <v>0</v>
      </c>
      <c r="M17" s="16">
        <v>949</v>
      </c>
      <c r="N17" s="16">
        <v>432</v>
      </c>
      <c r="O17" s="16">
        <v>141</v>
      </c>
      <c r="P17" s="16">
        <v>269</v>
      </c>
      <c r="Q17" s="16">
        <v>107</v>
      </c>
    </row>
    <row r="18" spans="2:17" ht="20.100000000000001" customHeight="1" thickBot="1" x14ac:dyDescent="0.25">
      <c r="B18" s="4" t="s">
        <v>13</v>
      </c>
      <c r="C18" s="16">
        <v>875</v>
      </c>
      <c r="D18" s="16">
        <v>355</v>
      </c>
      <c r="E18" s="16">
        <v>153</v>
      </c>
      <c r="F18" s="16">
        <v>253</v>
      </c>
      <c r="G18" s="16">
        <v>114</v>
      </c>
      <c r="H18" s="16">
        <v>26</v>
      </c>
      <c r="I18" s="16">
        <v>3</v>
      </c>
      <c r="J18" s="16">
        <v>2</v>
      </c>
      <c r="K18" s="16">
        <v>14</v>
      </c>
      <c r="L18" s="16">
        <v>7</v>
      </c>
      <c r="M18" s="16">
        <v>901</v>
      </c>
      <c r="N18" s="16">
        <v>358</v>
      </c>
      <c r="O18" s="16">
        <v>155</v>
      </c>
      <c r="P18" s="16">
        <v>267</v>
      </c>
      <c r="Q18" s="16">
        <v>121</v>
      </c>
    </row>
    <row r="19" spans="2:17" ht="20.100000000000001" customHeight="1" thickBot="1" x14ac:dyDescent="0.25">
      <c r="B19" s="4" t="s">
        <v>14</v>
      </c>
      <c r="C19" s="16">
        <v>4464</v>
      </c>
      <c r="D19" s="16">
        <v>1378</v>
      </c>
      <c r="E19" s="16">
        <v>943</v>
      </c>
      <c r="F19" s="16">
        <v>1324</v>
      </c>
      <c r="G19" s="16">
        <v>819</v>
      </c>
      <c r="H19" s="16">
        <v>106</v>
      </c>
      <c r="I19" s="16">
        <v>31</v>
      </c>
      <c r="J19" s="16">
        <v>12</v>
      </c>
      <c r="K19" s="16">
        <v>58</v>
      </c>
      <c r="L19" s="16">
        <v>5</v>
      </c>
      <c r="M19" s="16">
        <v>4570</v>
      </c>
      <c r="N19" s="16">
        <v>1409</v>
      </c>
      <c r="O19" s="16">
        <v>955</v>
      </c>
      <c r="P19" s="16">
        <v>1382</v>
      </c>
      <c r="Q19" s="16">
        <v>824</v>
      </c>
    </row>
    <row r="20" spans="2:17" ht="20.100000000000001" customHeight="1" thickBot="1" x14ac:dyDescent="0.25">
      <c r="B20" s="4" t="s">
        <v>15</v>
      </c>
      <c r="C20" s="16">
        <v>2941</v>
      </c>
      <c r="D20" s="16">
        <v>1291</v>
      </c>
      <c r="E20" s="16">
        <v>559</v>
      </c>
      <c r="F20" s="16">
        <v>744</v>
      </c>
      <c r="G20" s="16">
        <v>347</v>
      </c>
      <c r="H20" s="16">
        <v>23</v>
      </c>
      <c r="I20" s="16">
        <v>4</v>
      </c>
      <c r="J20" s="16">
        <v>1</v>
      </c>
      <c r="K20" s="16">
        <v>15</v>
      </c>
      <c r="L20" s="16">
        <v>3</v>
      </c>
      <c r="M20" s="16">
        <v>2964</v>
      </c>
      <c r="N20" s="16">
        <v>1295</v>
      </c>
      <c r="O20" s="16">
        <v>560</v>
      </c>
      <c r="P20" s="16">
        <v>759</v>
      </c>
      <c r="Q20" s="16">
        <v>350</v>
      </c>
    </row>
    <row r="21" spans="2:17" ht="20.100000000000001" customHeight="1" thickBot="1" x14ac:dyDescent="0.25">
      <c r="B21" s="4" t="s">
        <v>16</v>
      </c>
      <c r="C21" s="16">
        <v>356</v>
      </c>
      <c r="D21" s="16">
        <v>267</v>
      </c>
      <c r="E21" s="16">
        <v>43</v>
      </c>
      <c r="F21" s="16">
        <v>44</v>
      </c>
      <c r="G21" s="16">
        <v>2</v>
      </c>
      <c r="H21" s="16">
        <v>2</v>
      </c>
      <c r="I21" s="16">
        <v>1</v>
      </c>
      <c r="J21" s="16">
        <v>0</v>
      </c>
      <c r="K21" s="16">
        <v>1</v>
      </c>
      <c r="L21" s="16">
        <v>0</v>
      </c>
      <c r="M21" s="16">
        <v>358</v>
      </c>
      <c r="N21" s="16">
        <v>268</v>
      </c>
      <c r="O21" s="16">
        <v>43</v>
      </c>
      <c r="P21" s="16">
        <v>45</v>
      </c>
      <c r="Q21" s="16">
        <v>2</v>
      </c>
    </row>
    <row r="22" spans="2:17" ht="20.100000000000001" customHeight="1" thickBot="1" x14ac:dyDescent="0.25">
      <c r="B22" s="4" t="s">
        <v>17</v>
      </c>
      <c r="C22" s="16">
        <v>917</v>
      </c>
      <c r="D22" s="16">
        <v>551</v>
      </c>
      <c r="E22" s="16">
        <v>94</v>
      </c>
      <c r="F22" s="16">
        <v>238</v>
      </c>
      <c r="G22" s="16">
        <v>34</v>
      </c>
      <c r="H22" s="16">
        <v>2</v>
      </c>
      <c r="I22" s="16">
        <v>1</v>
      </c>
      <c r="J22" s="16">
        <v>0</v>
      </c>
      <c r="K22" s="16">
        <v>1</v>
      </c>
      <c r="L22" s="16">
        <v>0</v>
      </c>
      <c r="M22" s="16">
        <v>919</v>
      </c>
      <c r="N22" s="16">
        <v>552</v>
      </c>
      <c r="O22" s="16">
        <v>94</v>
      </c>
      <c r="P22" s="16">
        <v>239</v>
      </c>
      <c r="Q22" s="16">
        <v>34</v>
      </c>
    </row>
    <row r="23" spans="2:17" ht="20.100000000000001" customHeight="1" thickBot="1" x14ac:dyDescent="0.25">
      <c r="B23" s="4" t="s">
        <v>18</v>
      </c>
      <c r="C23" s="16">
        <v>3668</v>
      </c>
      <c r="D23" s="16">
        <v>1176</v>
      </c>
      <c r="E23" s="16">
        <v>907</v>
      </c>
      <c r="F23" s="16">
        <v>871</v>
      </c>
      <c r="G23" s="16">
        <v>714</v>
      </c>
      <c r="H23" s="16">
        <v>167</v>
      </c>
      <c r="I23" s="16">
        <v>36</v>
      </c>
      <c r="J23" s="16">
        <v>30</v>
      </c>
      <c r="K23" s="16">
        <v>42</v>
      </c>
      <c r="L23" s="16">
        <v>59</v>
      </c>
      <c r="M23" s="16">
        <v>3835</v>
      </c>
      <c r="N23" s="16">
        <v>1212</v>
      </c>
      <c r="O23" s="16">
        <v>937</v>
      </c>
      <c r="P23" s="16">
        <v>913</v>
      </c>
      <c r="Q23" s="16">
        <v>773</v>
      </c>
    </row>
    <row r="24" spans="2:17" ht="20.100000000000001" customHeight="1" thickBot="1" x14ac:dyDescent="0.25">
      <c r="B24" s="4" t="s">
        <v>19</v>
      </c>
      <c r="C24" s="16">
        <v>599</v>
      </c>
      <c r="D24" s="16">
        <v>213</v>
      </c>
      <c r="E24" s="16">
        <v>147</v>
      </c>
      <c r="F24" s="16">
        <v>142</v>
      </c>
      <c r="G24" s="16">
        <v>97</v>
      </c>
      <c r="H24" s="16">
        <v>6</v>
      </c>
      <c r="I24" s="16">
        <v>2</v>
      </c>
      <c r="J24" s="16">
        <v>0</v>
      </c>
      <c r="K24" s="16">
        <v>3</v>
      </c>
      <c r="L24" s="16">
        <v>1</v>
      </c>
      <c r="M24" s="16">
        <v>605</v>
      </c>
      <c r="N24" s="16">
        <v>215</v>
      </c>
      <c r="O24" s="16">
        <v>147</v>
      </c>
      <c r="P24" s="16">
        <v>145</v>
      </c>
      <c r="Q24" s="16">
        <v>98</v>
      </c>
    </row>
    <row r="25" spans="2:17" ht="20.100000000000001" customHeight="1" thickBot="1" x14ac:dyDescent="0.25">
      <c r="B25" s="4" t="s">
        <v>20</v>
      </c>
      <c r="C25" s="16">
        <v>188</v>
      </c>
      <c r="D25" s="16">
        <v>77</v>
      </c>
      <c r="E25" s="16">
        <v>70</v>
      </c>
      <c r="F25" s="16">
        <v>20</v>
      </c>
      <c r="G25" s="16">
        <v>21</v>
      </c>
      <c r="H25" s="16">
        <v>0</v>
      </c>
      <c r="I25" s="16">
        <v>0</v>
      </c>
      <c r="J25" s="16">
        <v>0</v>
      </c>
      <c r="K25" s="16">
        <v>0</v>
      </c>
      <c r="L25" s="16">
        <v>0</v>
      </c>
      <c r="M25" s="16">
        <v>188</v>
      </c>
      <c r="N25" s="16">
        <v>77</v>
      </c>
      <c r="O25" s="16">
        <v>70</v>
      </c>
      <c r="P25" s="16">
        <v>20</v>
      </c>
      <c r="Q25" s="16">
        <v>21</v>
      </c>
    </row>
    <row r="26" spans="2:17" ht="20.100000000000001" customHeight="1" thickBot="1" x14ac:dyDescent="0.25">
      <c r="B26" s="5" t="s">
        <v>21</v>
      </c>
      <c r="C26" s="16">
        <v>868</v>
      </c>
      <c r="D26" s="16">
        <v>360</v>
      </c>
      <c r="E26" s="16">
        <v>232</v>
      </c>
      <c r="F26" s="16">
        <v>160</v>
      </c>
      <c r="G26" s="16">
        <v>116</v>
      </c>
      <c r="H26" s="16">
        <v>26</v>
      </c>
      <c r="I26" s="16">
        <v>4</v>
      </c>
      <c r="J26" s="16">
        <v>2</v>
      </c>
      <c r="K26" s="16">
        <v>12</v>
      </c>
      <c r="L26" s="16">
        <v>8</v>
      </c>
      <c r="M26" s="16">
        <v>894</v>
      </c>
      <c r="N26" s="16">
        <v>364</v>
      </c>
      <c r="O26" s="16">
        <v>234</v>
      </c>
      <c r="P26" s="16">
        <v>172</v>
      </c>
      <c r="Q26" s="16">
        <v>124</v>
      </c>
    </row>
    <row r="27" spans="2:17" ht="20.100000000000001" customHeight="1" thickBot="1" x14ac:dyDescent="0.25">
      <c r="B27" s="6" t="s">
        <v>22</v>
      </c>
      <c r="C27" s="17">
        <v>107</v>
      </c>
      <c r="D27" s="17">
        <v>53</v>
      </c>
      <c r="E27" s="17">
        <v>26</v>
      </c>
      <c r="F27" s="17">
        <v>18</v>
      </c>
      <c r="G27" s="17">
        <v>10</v>
      </c>
      <c r="H27" s="17">
        <v>0</v>
      </c>
      <c r="I27" s="17">
        <v>0</v>
      </c>
      <c r="J27" s="17">
        <v>0</v>
      </c>
      <c r="K27" s="17">
        <v>0</v>
      </c>
      <c r="L27" s="17">
        <v>0</v>
      </c>
      <c r="M27" s="17">
        <v>107</v>
      </c>
      <c r="N27" s="17">
        <v>53</v>
      </c>
      <c r="O27" s="17">
        <v>26</v>
      </c>
      <c r="P27" s="17">
        <v>18</v>
      </c>
      <c r="Q27" s="17">
        <v>10</v>
      </c>
    </row>
    <row r="28" spans="2:17" ht="20.100000000000001" customHeight="1" thickBot="1" x14ac:dyDescent="0.25">
      <c r="B28" s="7" t="s">
        <v>23</v>
      </c>
      <c r="C28" s="9">
        <f>SUM(C11:C27)</f>
        <v>22763</v>
      </c>
      <c r="D28" s="9">
        <f t="shared" ref="D28:Q28" si="0">SUM(D11:D27)</f>
        <v>9391</v>
      </c>
      <c r="E28" s="9">
        <f t="shared" si="0"/>
        <v>4306</v>
      </c>
      <c r="F28" s="9">
        <f t="shared" si="0"/>
        <v>6086</v>
      </c>
      <c r="G28" s="9">
        <f t="shared" si="0"/>
        <v>2980</v>
      </c>
      <c r="H28" s="9">
        <f t="shared" si="0"/>
        <v>423</v>
      </c>
      <c r="I28" s="9">
        <f t="shared" si="0"/>
        <v>103</v>
      </c>
      <c r="J28" s="9">
        <f t="shared" si="0"/>
        <v>53</v>
      </c>
      <c r="K28" s="9">
        <f t="shared" si="0"/>
        <v>174</v>
      </c>
      <c r="L28" s="9">
        <f t="shared" si="0"/>
        <v>93</v>
      </c>
      <c r="M28" s="9">
        <f t="shared" si="0"/>
        <v>23186</v>
      </c>
      <c r="N28" s="9">
        <f t="shared" si="0"/>
        <v>9494</v>
      </c>
      <c r="O28" s="9">
        <f t="shared" si="0"/>
        <v>4359</v>
      </c>
      <c r="P28" s="9">
        <f t="shared" si="0"/>
        <v>6260</v>
      </c>
      <c r="Q28" s="9">
        <f t="shared" si="0"/>
        <v>3073</v>
      </c>
    </row>
    <row r="29" spans="2:17" x14ac:dyDescent="0.2"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</row>
  </sheetData>
  <mergeCells count="3">
    <mergeCell ref="C9:G9"/>
    <mergeCell ref="H9:L9"/>
    <mergeCell ref="M9:Q9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9:E28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5" width="20.625" customWidth="1"/>
    <col min="19" max="19" width="12" customWidth="1"/>
  </cols>
  <sheetData>
    <row r="9" spans="2:5" ht="50.1" customHeight="1" thickBot="1" x14ac:dyDescent="0.25">
      <c r="C9" s="19" t="s">
        <v>54</v>
      </c>
      <c r="D9" s="19"/>
      <c r="E9" s="19"/>
    </row>
    <row r="10" spans="2:5" ht="50.1" customHeight="1" thickBot="1" x14ac:dyDescent="0.25">
      <c r="C10" s="8" t="s">
        <v>51</v>
      </c>
      <c r="D10" s="8" t="s">
        <v>52</v>
      </c>
      <c r="E10" s="8" t="s">
        <v>53</v>
      </c>
    </row>
    <row r="11" spans="2:5" ht="20.100000000000001" customHeight="1" thickBot="1" x14ac:dyDescent="0.25">
      <c r="B11" s="3" t="s">
        <v>6</v>
      </c>
      <c r="C11" s="11">
        <f>+IF('Personas Enjuiciadas'!M11&gt;0,('Personas Enjuiciadas'!D11+'Personas Enjuiciadas'!E11+'Personas Enjuiciadas'!I11+'Personas Enjuiciadas'!J11)/'Personas Enjuiciadas'!M11,"-")</f>
        <v>0.56645425580336828</v>
      </c>
      <c r="D11" s="11">
        <f>+IF(('Personas Enjuiciadas'!N11+'Personas Enjuiciadas'!P11)&gt;0,('Personas Enjuiciadas'!D11+'Personas Enjuiciadas'!I11)/('Personas Enjuiciadas'!N11+'Personas Enjuiciadas'!P11),"-")</f>
        <v>0.57051468450130849</v>
      </c>
      <c r="E11" s="11">
        <f>+IF(('Personas Enjuiciadas'!O11+'Personas Enjuiciadas'!Q11)&gt;0,('Personas Enjuiciadas'!E11+'Personas Enjuiciadas'!J11)/('Personas Enjuiciadas'!O11+'Personas Enjuiciadas'!Q11),"-")</f>
        <v>0.55183246073298431</v>
      </c>
    </row>
    <row r="12" spans="2:5" ht="20.100000000000001" customHeight="1" thickBot="1" x14ac:dyDescent="0.25">
      <c r="B12" s="4" t="s">
        <v>7</v>
      </c>
      <c r="C12" s="11">
        <f>+IF('Personas Enjuiciadas'!M12&gt;0,('Personas Enjuiciadas'!D12+'Personas Enjuiciadas'!E12+'Personas Enjuiciadas'!I12+'Personas Enjuiciadas'!J12)/'Personas Enjuiciadas'!M12,"-")</f>
        <v>0.73809523809523814</v>
      </c>
      <c r="D12" s="11">
        <f>+IF(('Personas Enjuiciadas'!N12+'Personas Enjuiciadas'!P12)&gt;0,('Personas Enjuiciadas'!D12+'Personas Enjuiciadas'!I12)/('Personas Enjuiciadas'!N12+'Personas Enjuiciadas'!P12),"-")</f>
        <v>0.74702380952380953</v>
      </c>
      <c r="E12" s="11">
        <f>+IF(('Personas Enjuiciadas'!O12+'Personas Enjuiciadas'!Q12)&gt;0,('Personas Enjuiciadas'!E12+'Personas Enjuiciadas'!J12)/('Personas Enjuiciadas'!O12+'Personas Enjuiciadas'!Q12),"-")</f>
        <v>0.72380952380952379</v>
      </c>
    </row>
    <row r="13" spans="2:5" ht="20.100000000000001" customHeight="1" thickBot="1" x14ac:dyDescent="0.25">
      <c r="B13" s="4" t="s">
        <v>8</v>
      </c>
      <c r="C13" s="11">
        <f>+IF('Personas Enjuiciadas'!M13&gt;0,('Personas Enjuiciadas'!D13+'Personas Enjuiciadas'!E13+'Personas Enjuiciadas'!I13+'Personas Enjuiciadas'!J13)/'Personas Enjuiciadas'!M13,"-")</f>
        <v>0.70343137254901966</v>
      </c>
      <c r="D13" s="11">
        <f>+IF(('Personas Enjuiciadas'!N13+'Personas Enjuiciadas'!P13)&gt;0,('Personas Enjuiciadas'!D13+'Personas Enjuiciadas'!I13)/('Personas Enjuiciadas'!N13+'Personas Enjuiciadas'!P13),"-")</f>
        <v>0.706989247311828</v>
      </c>
      <c r="E13" s="11">
        <f>+IF(('Personas Enjuiciadas'!O13+'Personas Enjuiciadas'!Q13)&gt;0,('Personas Enjuiciadas'!E13+'Personas Enjuiciadas'!J13)/('Personas Enjuiciadas'!O13+'Personas Enjuiciadas'!Q13),"-")</f>
        <v>0.66666666666666663</v>
      </c>
    </row>
    <row r="14" spans="2:5" ht="20.100000000000001" customHeight="1" thickBot="1" x14ac:dyDescent="0.25">
      <c r="B14" s="4" t="s">
        <v>9</v>
      </c>
      <c r="C14" s="11">
        <f>+IF('Personas Enjuiciadas'!M14&gt;0,('Personas Enjuiciadas'!D14+'Personas Enjuiciadas'!E14+'Personas Enjuiciadas'!I14+'Personas Enjuiciadas'!J14)/'Personas Enjuiciadas'!M14,"-")</f>
        <v>0.77414330218068539</v>
      </c>
      <c r="D14" s="11">
        <f>+IF(('Personas Enjuiciadas'!N14+'Personas Enjuiciadas'!P14)&gt;0,('Personas Enjuiciadas'!D14+'Personas Enjuiciadas'!I14)/('Personas Enjuiciadas'!N14+'Personas Enjuiciadas'!P14),"-")</f>
        <v>0.77093596059113301</v>
      </c>
      <c r="E14" s="11">
        <f>+IF(('Personas Enjuiciadas'!O14+'Personas Enjuiciadas'!Q14)&gt;0,('Personas Enjuiciadas'!E14+'Personas Enjuiciadas'!J14)/('Personas Enjuiciadas'!O14+'Personas Enjuiciadas'!Q14),"-")</f>
        <v>0.77966101694915257</v>
      </c>
    </row>
    <row r="15" spans="2:5" ht="20.100000000000001" customHeight="1" thickBot="1" x14ac:dyDescent="0.25">
      <c r="B15" s="4" t="s">
        <v>10</v>
      </c>
      <c r="C15" s="11">
        <f>+IF('Personas Enjuiciadas'!M15&gt;0,('Personas Enjuiciadas'!D15+'Personas Enjuiciadas'!E15+'Personas Enjuiciadas'!I15+'Personas Enjuiciadas'!J15)/'Personas Enjuiciadas'!M15,"-")</f>
        <v>0.61832061068702293</v>
      </c>
      <c r="D15" s="11">
        <f>+IF(('Personas Enjuiciadas'!N15+'Personas Enjuiciadas'!P15)&gt;0,('Personas Enjuiciadas'!D15+'Personas Enjuiciadas'!I15)/('Personas Enjuiciadas'!N15+'Personas Enjuiciadas'!P15),"-")</f>
        <v>0.61509433962264148</v>
      </c>
      <c r="E15" s="11">
        <f>+IF(('Personas Enjuiciadas'!O15+'Personas Enjuiciadas'!Q15)&gt;0,('Personas Enjuiciadas'!E15+'Personas Enjuiciadas'!J15)/('Personas Enjuiciadas'!O15+'Personas Enjuiciadas'!Q15),"-")</f>
        <v>0.63200000000000001</v>
      </c>
    </row>
    <row r="16" spans="2:5" ht="20.100000000000001" customHeight="1" thickBot="1" x14ac:dyDescent="0.25">
      <c r="B16" s="4" t="s">
        <v>11</v>
      </c>
      <c r="C16" s="11">
        <f>+IF('Personas Enjuiciadas'!M16&gt;0,('Personas Enjuiciadas'!D16+'Personas Enjuiciadas'!E16+'Personas Enjuiciadas'!I16+'Personas Enjuiciadas'!J16)/'Personas Enjuiciadas'!M16,"-")</f>
        <v>0.6972111553784861</v>
      </c>
      <c r="D16" s="11">
        <f>+IF(('Personas Enjuiciadas'!N16+'Personas Enjuiciadas'!P16)&gt;0,('Personas Enjuiciadas'!D16+'Personas Enjuiciadas'!I16)/('Personas Enjuiciadas'!N16+'Personas Enjuiciadas'!P16),"-")</f>
        <v>0.69565217391304346</v>
      </c>
      <c r="E16" s="11">
        <f>+IF(('Personas Enjuiciadas'!O16+'Personas Enjuiciadas'!Q16)&gt;0,('Personas Enjuiciadas'!E16+'Personas Enjuiciadas'!J16)/('Personas Enjuiciadas'!O16+'Personas Enjuiciadas'!Q16),"-")</f>
        <v>0.70454545454545459</v>
      </c>
    </row>
    <row r="17" spans="2:5" ht="20.100000000000001" customHeight="1" thickBot="1" x14ac:dyDescent="0.25">
      <c r="B17" s="4" t="s">
        <v>12</v>
      </c>
      <c r="C17" s="11">
        <f>+IF('Personas Enjuiciadas'!M17&gt;0,('Personas Enjuiciadas'!D17+'Personas Enjuiciadas'!E17+'Personas Enjuiciadas'!I17+'Personas Enjuiciadas'!J17)/'Personas Enjuiciadas'!M17,"-")</f>
        <v>0.60379346680716539</v>
      </c>
      <c r="D17" s="11">
        <f>+IF(('Personas Enjuiciadas'!N17+'Personas Enjuiciadas'!P17)&gt;0,('Personas Enjuiciadas'!D17+'Personas Enjuiciadas'!I17)/('Personas Enjuiciadas'!N17+'Personas Enjuiciadas'!P17),"-")</f>
        <v>0.61626248216833091</v>
      </c>
      <c r="E17" s="11">
        <f>+IF(('Personas Enjuiciadas'!O17+'Personas Enjuiciadas'!Q17)&gt;0,('Personas Enjuiciadas'!E17+'Personas Enjuiciadas'!J17)/('Personas Enjuiciadas'!O17+'Personas Enjuiciadas'!Q17),"-")</f>
        <v>0.56854838709677424</v>
      </c>
    </row>
    <row r="18" spans="2:5" ht="20.100000000000001" customHeight="1" thickBot="1" x14ac:dyDescent="0.25">
      <c r="B18" s="4" t="s">
        <v>13</v>
      </c>
      <c r="C18" s="11">
        <f>+IF('Personas Enjuiciadas'!M18&gt;0,('Personas Enjuiciadas'!D18+'Personas Enjuiciadas'!E18+'Personas Enjuiciadas'!I18+'Personas Enjuiciadas'!J18)/'Personas Enjuiciadas'!M18,"-")</f>
        <v>0.5693673695893452</v>
      </c>
      <c r="D18" s="11">
        <f>+IF(('Personas Enjuiciadas'!N18+'Personas Enjuiciadas'!P18)&gt;0,('Personas Enjuiciadas'!D18+'Personas Enjuiciadas'!I18)/('Personas Enjuiciadas'!N18+'Personas Enjuiciadas'!P18),"-")</f>
        <v>0.57279999999999998</v>
      </c>
      <c r="E18" s="11">
        <f>+IF(('Personas Enjuiciadas'!O18+'Personas Enjuiciadas'!Q18)&gt;0,('Personas Enjuiciadas'!E18+'Personas Enjuiciadas'!J18)/('Personas Enjuiciadas'!O18+'Personas Enjuiciadas'!Q18),"-")</f>
        <v>0.56159420289855078</v>
      </c>
    </row>
    <row r="19" spans="2:5" ht="20.100000000000001" customHeight="1" thickBot="1" x14ac:dyDescent="0.25">
      <c r="B19" s="4" t="s">
        <v>14</v>
      </c>
      <c r="C19" s="11">
        <f>+IF('Personas Enjuiciadas'!M19&gt;0,('Personas Enjuiciadas'!D19+'Personas Enjuiciadas'!E19+'Personas Enjuiciadas'!I19+'Personas Enjuiciadas'!J19)/'Personas Enjuiciadas'!M19,"-")</f>
        <v>0.51728665207877467</v>
      </c>
      <c r="D19" s="11">
        <f>+IF(('Personas Enjuiciadas'!N19+'Personas Enjuiciadas'!P19)&gt;0,('Personas Enjuiciadas'!D19+'Personas Enjuiciadas'!I19)/('Personas Enjuiciadas'!N19+'Personas Enjuiciadas'!P19),"-")</f>
        <v>0.50483697599426725</v>
      </c>
      <c r="E19" s="11">
        <f>+IF(('Personas Enjuiciadas'!O19+'Personas Enjuiciadas'!Q19)&gt;0,('Personas Enjuiciadas'!E19+'Personas Enjuiciadas'!J19)/('Personas Enjuiciadas'!O19+'Personas Enjuiciadas'!Q19),"-")</f>
        <v>0.53681843732433954</v>
      </c>
    </row>
    <row r="20" spans="2:5" ht="20.100000000000001" customHeight="1" thickBot="1" x14ac:dyDescent="0.25">
      <c r="B20" s="4" t="s">
        <v>15</v>
      </c>
      <c r="C20" s="11">
        <f>+IF('Personas Enjuiciadas'!M20&gt;0,('Personas Enjuiciadas'!D20+'Personas Enjuiciadas'!E20+'Personas Enjuiciadas'!I20+'Personas Enjuiciadas'!J20)/'Personas Enjuiciadas'!M20,"-")</f>
        <v>0.62584345479082326</v>
      </c>
      <c r="D20" s="11">
        <f>+IF(('Personas Enjuiciadas'!N20+'Personas Enjuiciadas'!P20)&gt;0,('Personas Enjuiciadas'!D20+'Personas Enjuiciadas'!I20)/('Personas Enjuiciadas'!N20+'Personas Enjuiciadas'!P20),"-")</f>
        <v>0.63047711781888993</v>
      </c>
      <c r="E20" s="11">
        <f>+IF(('Personas Enjuiciadas'!O20+'Personas Enjuiciadas'!Q20)&gt;0,('Personas Enjuiciadas'!E20+'Personas Enjuiciadas'!J20)/('Personas Enjuiciadas'!O20+'Personas Enjuiciadas'!Q20),"-")</f>
        <v>0.61538461538461542</v>
      </c>
    </row>
    <row r="21" spans="2:5" ht="20.100000000000001" customHeight="1" thickBot="1" x14ac:dyDescent="0.25">
      <c r="B21" s="4" t="s">
        <v>16</v>
      </c>
      <c r="C21" s="11">
        <f>+IF('Personas Enjuiciadas'!M21&gt;0,('Personas Enjuiciadas'!D21+'Personas Enjuiciadas'!E21+'Personas Enjuiciadas'!I21+'Personas Enjuiciadas'!J21)/'Personas Enjuiciadas'!M21,"-")</f>
        <v>0.86871508379888274</v>
      </c>
      <c r="D21" s="11">
        <f>+IF(('Personas Enjuiciadas'!N21+'Personas Enjuiciadas'!P21)&gt;0,('Personas Enjuiciadas'!D21+'Personas Enjuiciadas'!I21)/('Personas Enjuiciadas'!N21+'Personas Enjuiciadas'!P21),"-")</f>
        <v>0.85623003194888181</v>
      </c>
      <c r="E21" s="11">
        <f>+IF(('Personas Enjuiciadas'!O21+'Personas Enjuiciadas'!Q21)&gt;0,('Personas Enjuiciadas'!E21+'Personas Enjuiciadas'!J21)/('Personas Enjuiciadas'!O21+'Personas Enjuiciadas'!Q21),"-")</f>
        <v>0.9555555555555556</v>
      </c>
    </row>
    <row r="22" spans="2:5" ht="20.100000000000001" customHeight="1" thickBot="1" x14ac:dyDescent="0.25">
      <c r="B22" s="4" t="s">
        <v>17</v>
      </c>
      <c r="C22" s="11">
        <f>+IF('Personas Enjuiciadas'!M22&gt;0,('Personas Enjuiciadas'!D22+'Personas Enjuiciadas'!E22+'Personas Enjuiciadas'!I22+'Personas Enjuiciadas'!J22)/'Personas Enjuiciadas'!M22,"-")</f>
        <v>0.70293797606093578</v>
      </c>
      <c r="D22" s="11">
        <f>+IF(('Personas Enjuiciadas'!N22+'Personas Enjuiciadas'!P22)&gt;0,('Personas Enjuiciadas'!D22+'Personas Enjuiciadas'!I22)/('Personas Enjuiciadas'!N22+'Personas Enjuiciadas'!P22),"-")</f>
        <v>0.69785082174462709</v>
      </c>
      <c r="E22" s="11">
        <f>+IF(('Personas Enjuiciadas'!O22+'Personas Enjuiciadas'!Q22)&gt;0,('Personas Enjuiciadas'!E22+'Personas Enjuiciadas'!J22)/('Personas Enjuiciadas'!O22+'Personas Enjuiciadas'!Q22),"-")</f>
        <v>0.734375</v>
      </c>
    </row>
    <row r="23" spans="2:5" ht="20.100000000000001" customHeight="1" thickBot="1" x14ac:dyDescent="0.25">
      <c r="B23" s="4" t="s">
        <v>18</v>
      </c>
      <c r="C23" s="11">
        <f>+IF('Personas Enjuiciadas'!M23&gt;0,('Personas Enjuiciadas'!D23+'Personas Enjuiciadas'!E23+'Personas Enjuiciadas'!I23+'Personas Enjuiciadas'!J23)/'Personas Enjuiciadas'!M23,"-")</f>
        <v>0.56036505867014341</v>
      </c>
      <c r="D23" s="11">
        <f>+IF(('Personas Enjuiciadas'!N23+'Personas Enjuiciadas'!P23)&gt;0,('Personas Enjuiciadas'!D23+'Personas Enjuiciadas'!I23)/('Personas Enjuiciadas'!N23+'Personas Enjuiciadas'!P23),"-")</f>
        <v>0.57035294117647062</v>
      </c>
      <c r="E23" s="11">
        <f>+IF(('Personas Enjuiciadas'!O23+'Personas Enjuiciadas'!Q23)&gt;0,('Personas Enjuiciadas'!E23+'Personas Enjuiciadas'!J23)/('Personas Enjuiciadas'!O23+'Personas Enjuiciadas'!Q23),"-")</f>
        <v>0.54795321637426897</v>
      </c>
    </row>
    <row r="24" spans="2:5" ht="20.100000000000001" customHeight="1" thickBot="1" x14ac:dyDescent="0.25">
      <c r="B24" s="4" t="s">
        <v>19</v>
      </c>
      <c r="C24" s="11">
        <f>+IF('Personas Enjuiciadas'!M24&gt;0,('Personas Enjuiciadas'!D24+'Personas Enjuiciadas'!E24+'Personas Enjuiciadas'!I24+'Personas Enjuiciadas'!J24)/'Personas Enjuiciadas'!M24,"-")</f>
        <v>0.59834710743801656</v>
      </c>
      <c r="D24" s="11">
        <f>+IF(('Personas Enjuiciadas'!N24+'Personas Enjuiciadas'!P24)&gt;0,('Personas Enjuiciadas'!D24+'Personas Enjuiciadas'!I24)/('Personas Enjuiciadas'!N24+'Personas Enjuiciadas'!P24),"-")</f>
        <v>0.59722222222222221</v>
      </c>
      <c r="E24" s="11">
        <f>+IF(('Personas Enjuiciadas'!O24+'Personas Enjuiciadas'!Q24)&gt;0,('Personas Enjuiciadas'!E24+'Personas Enjuiciadas'!J24)/('Personas Enjuiciadas'!O24+'Personas Enjuiciadas'!Q24),"-")</f>
        <v>0.6</v>
      </c>
    </row>
    <row r="25" spans="2:5" ht="20.100000000000001" customHeight="1" thickBot="1" x14ac:dyDescent="0.25">
      <c r="B25" s="4" t="s">
        <v>20</v>
      </c>
      <c r="C25" s="11">
        <f>+IF('Personas Enjuiciadas'!M25&gt;0,('Personas Enjuiciadas'!D25+'Personas Enjuiciadas'!E25+'Personas Enjuiciadas'!I25+'Personas Enjuiciadas'!J25)/'Personas Enjuiciadas'!M25,"-")</f>
        <v>0.78191489361702127</v>
      </c>
      <c r="D25" s="11">
        <f>+IF(('Personas Enjuiciadas'!N25+'Personas Enjuiciadas'!P25)&gt;0,('Personas Enjuiciadas'!D25+'Personas Enjuiciadas'!I25)/('Personas Enjuiciadas'!N25+'Personas Enjuiciadas'!P25),"-")</f>
        <v>0.79381443298969068</v>
      </c>
      <c r="E25" s="11">
        <f>+IF(('Personas Enjuiciadas'!O25+'Personas Enjuiciadas'!Q25)&gt;0,('Personas Enjuiciadas'!E25+'Personas Enjuiciadas'!J25)/('Personas Enjuiciadas'!O25+'Personas Enjuiciadas'!Q25),"-")</f>
        <v>0.76923076923076927</v>
      </c>
    </row>
    <row r="26" spans="2:5" ht="20.100000000000001" customHeight="1" thickBot="1" x14ac:dyDescent="0.25">
      <c r="B26" s="5" t="s">
        <v>21</v>
      </c>
      <c r="C26" s="11">
        <f>+IF('Personas Enjuiciadas'!M26&gt;0,('Personas Enjuiciadas'!D26+'Personas Enjuiciadas'!E26+'Personas Enjuiciadas'!I26+'Personas Enjuiciadas'!J26)/'Personas Enjuiciadas'!M26,"-")</f>
        <v>0.66890380313199105</v>
      </c>
      <c r="D26" s="11">
        <f>+IF(('Personas Enjuiciadas'!N26+'Personas Enjuiciadas'!P26)&gt;0,('Personas Enjuiciadas'!D26+'Personas Enjuiciadas'!I26)/('Personas Enjuiciadas'!N26+'Personas Enjuiciadas'!P26),"-")</f>
        <v>0.67910447761194026</v>
      </c>
      <c r="E26" s="11">
        <f>+IF(('Personas Enjuiciadas'!O26+'Personas Enjuiciadas'!Q26)&gt;0,('Personas Enjuiciadas'!E26+'Personas Enjuiciadas'!J26)/('Personas Enjuiciadas'!O26+'Personas Enjuiciadas'!Q26),"-")</f>
        <v>0.65363128491620115</v>
      </c>
    </row>
    <row r="27" spans="2:5" ht="20.100000000000001" customHeight="1" thickBot="1" x14ac:dyDescent="0.25">
      <c r="B27" s="6" t="s">
        <v>22</v>
      </c>
      <c r="C27" s="11">
        <f>+IF('Personas Enjuiciadas'!M27&gt;0,('Personas Enjuiciadas'!D27+'Personas Enjuiciadas'!E27+'Personas Enjuiciadas'!I27+'Personas Enjuiciadas'!J27)/'Personas Enjuiciadas'!M27,"-")</f>
        <v>0.73831775700934577</v>
      </c>
      <c r="D27" s="11">
        <f>+IF(('Personas Enjuiciadas'!N27+'Personas Enjuiciadas'!P27)&gt;0,('Personas Enjuiciadas'!D27+'Personas Enjuiciadas'!I27)/('Personas Enjuiciadas'!N27+'Personas Enjuiciadas'!P27),"-")</f>
        <v>0.74647887323943662</v>
      </c>
      <c r="E27" s="11">
        <f>+IF(('Personas Enjuiciadas'!O27+'Personas Enjuiciadas'!Q27)&gt;0,('Personas Enjuiciadas'!E27+'Personas Enjuiciadas'!J27)/('Personas Enjuiciadas'!O27+'Personas Enjuiciadas'!Q27),"-")</f>
        <v>0.72222222222222221</v>
      </c>
    </row>
    <row r="28" spans="2:5" ht="20.100000000000001" customHeight="1" thickBot="1" x14ac:dyDescent="0.25">
      <c r="B28" s="7" t="s">
        <v>23</v>
      </c>
      <c r="C28" s="10">
        <f>+IF('Personas Enjuiciadas'!M28&gt;0,('Personas Enjuiciadas'!D28+'Personas Enjuiciadas'!E28+'Personas Enjuiciadas'!I28+'Personas Enjuiciadas'!J28)/'Personas Enjuiciadas'!M28,"-")</f>
        <v>0.59747261278357633</v>
      </c>
      <c r="D28" s="10">
        <f>+IF(('Personas Enjuiciadas'!N28+'Personas Enjuiciadas'!P28)&gt;0,('Personas Enjuiciadas'!D28+'Personas Enjuiciadas'!I28)/('Personas Enjuiciadas'!N28+'Personas Enjuiciadas'!P28),"-")</f>
        <v>0.60264059921289836</v>
      </c>
      <c r="E28" s="10">
        <f>+IF(('Personas Enjuiciadas'!O28+'Personas Enjuiciadas'!Q28)&gt;0,('Personas Enjuiciadas'!E28+'Personas Enjuiciadas'!J28)/('Personas Enjuiciadas'!O28+'Personas Enjuiciadas'!Q28),"-")</f>
        <v>0.58651776103336917</v>
      </c>
    </row>
  </sheetData>
  <mergeCells count="1">
    <mergeCell ref="C9:E9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9:E29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5" width="23.125" customWidth="1"/>
    <col min="19" max="19" width="12.125" customWidth="1"/>
  </cols>
  <sheetData>
    <row r="9" spans="2:5" ht="44.25" customHeight="1" thickBot="1" x14ac:dyDescent="0.25">
      <c r="C9" s="19" t="s">
        <v>58</v>
      </c>
      <c r="D9" s="19"/>
      <c r="E9" s="19"/>
    </row>
    <row r="10" spans="2:5" ht="44.25" customHeight="1" thickBot="1" x14ac:dyDescent="0.25">
      <c r="C10" s="8" t="s">
        <v>55</v>
      </c>
      <c r="D10" s="8" t="s">
        <v>56</v>
      </c>
      <c r="E10" s="8" t="s">
        <v>57</v>
      </c>
    </row>
    <row r="11" spans="2:5" ht="20.100000000000001" customHeight="1" thickBot="1" x14ac:dyDescent="0.25">
      <c r="B11" s="3" t="s">
        <v>6</v>
      </c>
      <c r="C11" s="15">
        <v>176</v>
      </c>
      <c r="D11" s="15">
        <v>4</v>
      </c>
      <c r="E11" s="15">
        <v>334</v>
      </c>
    </row>
    <row r="12" spans="2:5" ht="20.100000000000001" customHeight="1" thickBot="1" x14ac:dyDescent="0.25">
      <c r="B12" s="4" t="s">
        <v>7</v>
      </c>
      <c r="C12" s="16">
        <v>28</v>
      </c>
      <c r="D12" s="16">
        <v>0</v>
      </c>
      <c r="E12" s="16">
        <v>44</v>
      </c>
    </row>
    <row r="13" spans="2:5" ht="20.100000000000001" customHeight="1" thickBot="1" x14ac:dyDescent="0.25">
      <c r="B13" s="4" t="s">
        <v>8</v>
      </c>
      <c r="C13" s="16">
        <v>29</v>
      </c>
      <c r="D13" s="16">
        <v>0</v>
      </c>
      <c r="E13" s="16">
        <v>22</v>
      </c>
    </row>
    <row r="14" spans="2:5" ht="20.100000000000001" customHeight="1" thickBot="1" x14ac:dyDescent="0.25">
      <c r="B14" s="4" t="s">
        <v>9</v>
      </c>
      <c r="C14" s="16">
        <v>76</v>
      </c>
      <c r="D14" s="16">
        <v>0</v>
      </c>
      <c r="E14" s="16">
        <v>110</v>
      </c>
    </row>
    <row r="15" spans="2:5" ht="20.100000000000001" customHeight="1" thickBot="1" x14ac:dyDescent="0.25">
      <c r="B15" s="4" t="s">
        <v>10</v>
      </c>
      <c r="C15" s="16">
        <v>7</v>
      </c>
      <c r="D15" s="16">
        <v>0</v>
      </c>
      <c r="E15" s="16">
        <v>16</v>
      </c>
    </row>
    <row r="16" spans="2:5" ht="20.100000000000001" customHeight="1" thickBot="1" x14ac:dyDescent="0.25">
      <c r="B16" s="4" t="s">
        <v>11</v>
      </c>
      <c r="C16" s="16">
        <v>30</v>
      </c>
      <c r="D16" s="16">
        <v>0</v>
      </c>
      <c r="E16" s="16">
        <v>52</v>
      </c>
    </row>
    <row r="17" spans="2:5" ht="20.100000000000001" customHeight="1" thickBot="1" x14ac:dyDescent="0.25">
      <c r="B17" s="4" t="s">
        <v>12</v>
      </c>
      <c r="C17" s="16">
        <v>35</v>
      </c>
      <c r="D17" s="16">
        <v>0</v>
      </c>
      <c r="E17" s="16">
        <v>23</v>
      </c>
    </row>
    <row r="18" spans="2:5" ht="20.100000000000001" customHeight="1" thickBot="1" x14ac:dyDescent="0.25">
      <c r="B18" s="4" t="s">
        <v>13</v>
      </c>
      <c r="C18" s="16">
        <v>69</v>
      </c>
      <c r="D18" s="16">
        <v>0</v>
      </c>
      <c r="E18" s="16">
        <v>44</v>
      </c>
    </row>
    <row r="19" spans="2:5" ht="20.100000000000001" customHeight="1" thickBot="1" x14ac:dyDescent="0.25">
      <c r="B19" s="4" t="s">
        <v>14</v>
      </c>
      <c r="C19" s="16">
        <v>126</v>
      </c>
      <c r="D19" s="16">
        <v>2</v>
      </c>
      <c r="E19" s="16">
        <v>76</v>
      </c>
    </row>
    <row r="20" spans="2:5" ht="20.100000000000001" customHeight="1" thickBot="1" x14ac:dyDescent="0.25">
      <c r="B20" s="4" t="s">
        <v>15</v>
      </c>
      <c r="C20" s="16">
        <v>128</v>
      </c>
      <c r="D20" s="16">
        <v>20</v>
      </c>
      <c r="E20" s="16">
        <v>129</v>
      </c>
    </row>
    <row r="21" spans="2:5" ht="20.100000000000001" customHeight="1" thickBot="1" x14ac:dyDescent="0.25">
      <c r="B21" s="4" t="s">
        <v>16</v>
      </c>
      <c r="C21" s="16">
        <v>37</v>
      </c>
      <c r="D21" s="16">
        <v>1</v>
      </c>
      <c r="E21" s="16">
        <v>42</v>
      </c>
    </row>
    <row r="22" spans="2:5" ht="20.100000000000001" customHeight="1" thickBot="1" x14ac:dyDescent="0.25">
      <c r="B22" s="4" t="s">
        <v>17</v>
      </c>
      <c r="C22" s="16">
        <v>58</v>
      </c>
      <c r="D22" s="16">
        <v>0</v>
      </c>
      <c r="E22" s="16">
        <v>55</v>
      </c>
    </row>
    <row r="23" spans="2:5" ht="20.100000000000001" customHeight="1" thickBot="1" x14ac:dyDescent="0.25">
      <c r="B23" s="4" t="s">
        <v>18</v>
      </c>
      <c r="C23" s="16">
        <v>35</v>
      </c>
      <c r="D23" s="16">
        <v>3</v>
      </c>
      <c r="E23" s="16">
        <v>5</v>
      </c>
    </row>
    <row r="24" spans="2:5" ht="20.100000000000001" customHeight="1" thickBot="1" x14ac:dyDescent="0.25">
      <c r="B24" s="4" t="s">
        <v>19</v>
      </c>
      <c r="C24" s="16">
        <v>17</v>
      </c>
      <c r="D24" s="16">
        <v>0</v>
      </c>
      <c r="E24" s="16">
        <v>50</v>
      </c>
    </row>
    <row r="25" spans="2:5" ht="20.100000000000001" customHeight="1" thickBot="1" x14ac:dyDescent="0.25">
      <c r="B25" s="4" t="s">
        <v>20</v>
      </c>
      <c r="C25" s="16">
        <v>0</v>
      </c>
      <c r="D25" s="16">
        <v>0</v>
      </c>
      <c r="E25" s="16">
        <v>0</v>
      </c>
    </row>
    <row r="26" spans="2:5" ht="20.100000000000001" customHeight="1" thickBot="1" x14ac:dyDescent="0.25">
      <c r="B26" s="5" t="s">
        <v>21</v>
      </c>
      <c r="C26" s="16">
        <v>70</v>
      </c>
      <c r="D26" s="16">
        <v>0</v>
      </c>
      <c r="E26" s="16">
        <v>103</v>
      </c>
    </row>
    <row r="27" spans="2:5" ht="20.100000000000001" customHeight="1" thickBot="1" x14ac:dyDescent="0.25">
      <c r="B27" s="6" t="s">
        <v>22</v>
      </c>
      <c r="C27" s="17">
        <v>0</v>
      </c>
      <c r="D27" s="17">
        <v>0</v>
      </c>
      <c r="E27" s="17">
        <v>0</v>
      </c>
    </row>
    <row r="28" spans="2:5" ht="20.100000000000001" customHeight="1" thickBot="1" x14ac:dyDescent="0.25">
      <c r="B28" s="7" t="s">
        <v>23</v>
      </c>
      <c r="C28" s="9">
        <f>SUM(C11:C27)</f>
        <v>921</v>
      </c>
      <c r="D28" s="9">
        <f t="shared" ref="D28:E28" si="0">SUM(D11:D27)</f>
        <v>30</v>
      </c>
      <c r="E28" s="9">
        <f t="shared" si="0"/>
        <v>1105</v>
      </c>
    </row>
    <row r="29" spans="2:5" x14ac:dyDescent="0.2">
      <c r="C29" s="14"/>
      <c r="D29" s="14"/>
      <c r="E29" s="14"/>
    </row>
  </sheetData>
  <mergeCells count="1">
    <mergeCell ref="C9:E9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9:G30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7" width="20.625" customWidth="1"/>
    <col min="19" max="19" width="12" customWidth="1"/>
  </cols>
  <sheetData>
    <row r="9" spans="2:7" ht="44.25" customHeight="1" thickBot="1" x14ac:dyDescent="0.25">
      <c r="C9" s="19" t="s">
        <v>5</v>
      </c>
      <c r="D9" s="19"/>
      <c r="E9" s="19"/>
      <c r="F9" s="19"/>
      <c r="G9" s="19"/>
    </row>
    <row r="10" spans="2:7" ht="44.25" customHeight="1" thickBot="1" x14ac:dyDescent="0.25">
      <c r="C10" s="28" t="s">
        <v>68</v>
      </c>
      <c r="D10" s="30"/>
      <c r="E10" s="30"/>
      <c r="F10" s="28" t="s">
        <v>60</v>
      </c>
      <c r="G10" s="28" t="s">
        <v>61</v>
      </c>
    </row>
    <row r="11" spans="2:7" ht="33" customHeight="1" thickBot="1" x14ac:dyDescent="0.25">
      <c r="C11" s="12" t="s">
        <v>59</v>
      </c>
      <c r="D11" s="12" t="s">
        <v>62</v>
      </c>
      <c r="E11" s="13" t="s">
        <v>63</v>
      </c>
      <c r="F11" s="29"/>
      <c r="G11" s="29"/>
    </row>
    <row r="12" spans="2:7" ht="20.100000000000001" customHeight="1" thickBot="1" x14ac:dyDescent="0.25">
      <c r="B12" s="3" t="s">
        <v>6</v>
      </c>
      <c r="C12" s="15">
        <v>1406</v>
      </c>
      <c r="D12" s="15">
        <v>1068</v>
      </c>
      <c r="E12" s="15">
        <v>1866</v>
      </c>
      <c r="F12" s="15">
        <v>114</v>
      </c>
      <c r="G12" s="15">
        <v>138</v>
      </c>
    </row>
    <row r="13" spans="2:7" ht="20.100000000000001" customHeight="1" thickBot="1" x14ac:dyDescent="0.25">
      <c r="B13" s="4" t="s">
        <v>7</v>
      </c>
      <c r="C13" s="16">
        <v>246</v>
      </c>
      <c r="D13" s="16">
        <v>157</v>
      </c>
      <c r="E13" s="16">
        <v>143</v>
      </c>
      <c r="F13" s="16">
        <v>1</v>
      </c>
      <c r="G13" s="16">
        <v>3</v>
      </c>
    </row>
    <row r="14" spans="2:7" ht="20.100000000000001" customHeight="1" thickBot="1" x14ac:dyDescent="0.25">
      <c r="B14" s="4" t="s">
        <v>8</v>
      </c>
      <c r="C14" s="16">
        <v>132</v>
      </c>
      <c r="D14" s="16">
        <v>147</v>
      </c>
      <c r="E14" s="16">
        <v>121</v>
      </c>
      <c r="F14" s="16">
        <v>1</v>
      </c>
      <c r="G14" s="16">
        <v>14</v>
      </c>
    </row>
    <row r="15" spans="2:7" ht="20.100000000000001" customHeight="1" thickBot="1" x14ac:dyDescent="0.25">
      <c r="B15" s="4" t="s">
        <v>9</v>
      </c>
      <c r="C15" s="16">
        <v>382</v>
      </c>
      <c r="D15" s="16">
        <v>115</v>
      </c>
      <c r="E15" s="16">
        <v>144</v>
      </c>
      <c r="F15" s="16">
        <v>3</v>
      </c>
      <c r="G15" s="16">
        <v>14</v>
      </c>
    </row>
    <row r="16" spans="2:7" ht="20.100000000000001" customHeight="1" thickBot="1" x14ac:dyDescent="0.25">
      <c r="B16" s="4" t="s">
        <v>10</v>
      </c>
      <c r="C16" s="16">
        <v>227</v>
      </c>
      <c r="D16" s="16">
        <v>178</v>
      </c>
      <c r="E16" s="16">
        <v>248</v>
      </c>
      <c r="F16" s="16">
        <v>57</v>
      </c>
      <c r="G16" s="16">
        <v>30</v>
      </c>
    </row>
    <row r="17" spans="2:7" ht="20.100000000000001" customHeight="1" thickBot="1" x14ac:dyDescent="0.25">
      <c r="B17" s="4" t="s">
        <v>11</v>
      </c>
      <c r="C17" s="16">
        <v>107</v>
      </c>
      <c r="D17" s="16">
        <v>65</v>
      </c>
      <c r="E17" s="16">
        <v>75</v>
      </c>
      <c r="F17" s="16">
        <v>0</v>
      </c>
      <c r="G17" s="16">
        <v>0</v>
      </c>
    </row>
    <row r="18" spans="2:7" ht="20.100000000000001" customHeight="1" thickBot="1" x14ac:dyDescent="0.25">
      <c r="B18" s="4" t="s">
        <v>12</v>
      </c>
      <c r="C18" s="16">
        <v>342</v>
      </c>
      <c r="D18" s="16">
        <v>229</v>
      </c>
      <c r="E18" s="16">
        <v>373</v>
      </c>
      <c r="F18" s="16">
        <v>8</v>
      </c>
      <c r="G18" s="16">
        <v>9</v>
      </c>
    </row>
    <row r="19" spans="2:7" ht="20.100000000000001" customHeight="1" thickBot="1" x14ac:dyDescent="0.25">
      <c r="B19" s="4" t="s">
        <v>13</v>
      </c>
      <c r="C19" s="16">
        <v>258</v>
      </c>
      <c r="D19" s="16">
        <v>250</v>
      </c>
      <c r="E19" s="16">
        <v>368</v>
      </c>
      <c r="F19" s="16">
        <v>28</v>
      </c>
      <c r="G19" s="16">
        <v>29</v>
      </c>
    </row>
    <row r="20" spans="2:7" ht="20.100000000000001" customHeight="1" thickBot="1" x14ac:dyDescent="0.25">
      <c r="B20" s="4" t="s">
        <v>14</v>
      </c>
      <c r="C20" s="16">
        <v>1175</v>
      </c>
      <c r="D20" s="16">
        <v>1148</v>
      </c>
      <c r="E20" s="16">
        <v>2146</v>
      </c>
      <c r="F20" s="16">
        <v>130</v>
      </c>
      <c r="G20" s="16">
        <v>35</v>
      </c>
    </row>
    <row r="21" spans="2:7" ht="20.100000000000001" customHeight="1" thickBot="1" x14ac:dyDescent="0.25">
      <c r="B21" s="4" t="s">
        <v>15</v>
      </c>
      <c r="C21" s="16">
        <v>1183</v>
      </c>
      <c r="D21" s="16">
        <v>667</v>
      </c>
      <c r="E21" s="16">
        <v>1081</v>
      </c>
      <c r="F21" s="16">
        <v>21</v>
      </c>
      <c r="G21" s="16">
        <v>64</v>
      </c>
    </row>
    <row r="22" spans="2:7" ht="20.100000000000001" customHeight="1" thickBot="1" x14ac:dyDescent="0.25">
      <c r="B22" s="4" t="s">
        <v>16</v>
      </c>
      <c r="C22" s="16">
        <v>218</v>
      </c>
      <c r="D22" s="16">
        <v>92</v>
      </c>
      <c r="E22" s="16">
        <v>46</v>
      </c>
      <c r="F22" s="16">
        <v>4</v>
      </c>
      <c r="G22" s="16">
        <v>13</v>
      </c>
    </row>
    <row r="23" spans="2:7" ht="20.100000000000001" customHeight="1" thickBot="1" x14ac:dyDescent="0.25">
      <c r="B23" s="4" t="s">
        <v>17</v>
      </c>
      <c r="C23" s="16">
        <v>378</v>
      </c>
      <c r="D23" s="16">
        <v>267</v>
      </c>
      <c r="E23" s="16">
        <v>272</v>
      </c>
      <c r="F23" s="16">
        <v>20</v>
      </c>
      <c r="G23" s="16">
        <v>17</v>
      </c>
    </row>
    <row r="24" spans="2:7" ht="20.100000000000001" customHeight="1" thickBot="1" x14ac:dyDescent="0.25">
      <c r="B24" s="4" t="s">
        <v>18</v>
      </c>
      <c r="C24" s="16">
        <v>1137</v>
      </c>
      <c r="D24" s="16">
        <v>947</v>
      </c>
      <c r="E24" s="16">
        <v>1554</v>
      </c>
      <c r="F24" s="16">
        <v>153</v>
      </c>
      <c r="G24" s="16">
        <v>120</v>
      </c>
    </row>
    <row r="25" spans="2:7" ht="20.100000000000001" customHeight="1" thickBot="1" x14ac:dyDescent="0.25">
      <c r="B25" s="4" t="s">
        <v>19</v>
      </c>
      <c r="C25" s="16">
        <v>249</v>
      </c>
      <c r="D25" s="16">
        <v>111</v>
      </c>
      <c r="E25" s="16">
        <v>239</v>
      </c>
      <c r="F25" s="16">
        <v>16</v>
      </c>
      <c r="G25" s="16">
        <v>14</v>
      </c>
    </row>
    <row r="26" spans="2:7" ht="20.100000000000001" customHeight="1" thickBot="1" x14ac:dyDescent="0.25">
      <c r="B26" s="4" t="s">
        <v>20</v>
      </c>
      <c r="C26" s="16">
        <v>112</v>
      </c>
      <c r="D26" s="16">
        <v>35</v>
      </c>
      <c r="E26" s="16">
        <v>41</v>
      </c>
      <c r="F26" s="16">
        <v>0</v>
      </c>
      <c r="G26" s="16">
        <v>2</v>
      </c>
    </row>
    <row r="27" spans="2:7" ht="20.100000000000001" customHeight="1" thickBot="1" x14ac:dyDescent="0.25">
      <c r="B27" s="5" t="s">
        <v>21</v>
      </c>
      <c r="C27" s="16">
        <v>377</v>
      </c>
      <c r="D27" s="16">
        <v>218</v>
      </c>
      <c r="E27" s="16">
        <v>277</v>
      </c>
      <c r="F27" s="16">
        <v>2</v>
      </c>
      <c r="G27" s="16">
        <v>24</v>
      </c>
    </row>
    <row r="28" spans="2:7" ht="20.100000000000001" customHeight="1" thickBot="1" x14ac:dyDescent="0.25">
      <c r="B28" s="6" t="s">
        <v>22</v>
      </c>
      <c r="C28" s="17">
        <v>33</v>
      </c>
      <c r="D28" s="17">
        <v>46</v>
      </c>
      <c r="E28" s="17">
        <v>28</v>
      </c>
      <c r="F28" s="17">
        <v>0</v>
      </c>
      <c r="G28" s="17">
        <v>4</v>
      </c>
    </row>
    <row r="29" spans="2:7" ht="20.100000000000001" customHeight="1" thickBot="1" x14ac:dyDescent="0.25">
      <c r="B29" s="7" t="s">
        <v>23</v>
      </c>
      <c r="C29" s="9">
        <f>SUM(C12:C28)</f>
        <v>7962</v>
      </c>
      <c r="D29" s="9">
        <f t="shared" ref="D29:G29" si="0">SUM(D12:D28)</f>
        <v>5740</v>
      </c>
      <c r="E29" s="9">
        <f t="shared" si="0"/>
        <v>9022</v>
      </c>
      <c r="F29" s="9">
        <f t="shared" si="0"/>
        <v>558</v>
      </c>
      <c r="G29" s="9">
        <f t="shared" si="0"/>
        <v>530</v>
      </c>
    </row>
    <row r="30" spans="2:7" x14ac:dyDescent="0.2">
      <c r="C30" s="14"/>
      <c r="D30" s="14"/>
      <c r="E30" s="14"/>
      <c r="F30" s="14"/>
      <c r="G30" s="14"/>
    </row>
  </sheetData>
  <mergeCells count="4">
    <mergeCell ref="C9:G9"/>
    <mergeCell ref="F10:F11"/>
    <mergeCell ref="G10:G11"/>
    <mergeCell ref="C10:E10"/>
  </mergeCells>
  <pageMargins left="0.7" right="0.7" top="0.75" bottom="0.75" header="0.3" footer="0.3"/>
  <pageSetup paperSize="9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Inicio</vt:lpstr>
      <vt:lpstr>Movimiento de Asuntos</vt:lpstr>
      <vt:lpstr>Renuncias</vt:lpstr>
      <vt:lpstr>Ejecutorias de los Penales</vt:lpstr>
      <vt:lpstr>Penales de Ejecutorias</vt:lpstr>
      <vt:lpstr>Personas Enjuiciadas</vt:lpstr>
      <vt:lpstr>Porcentaje Condenas</vt:lpstr>
      <vt:lpstr>Incumplimientos</vt:lpstr>
      <vt:lpstr>Terminación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Gregorio Manuel Otero Cuevas</dc:creator>
  <cp:lastModifiedBy>Gregorio Manuel Otero Cuevas</cp:lastModifiedBy>
  <cp:lastPrinted>2018-12-11T09:31:49Z</cp:lastPrinted>
  <dcterms:created xsi:type="dcterms:W3CDTF">2018-12-10T10:58:26Z</dcterms:created>
  <dcterms:modified xsi:type="dcterms:W3CDTF">2021-02-24T12:25:34Z</dcterms:modified>
</cp:coreProperties>
</file>